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360" windowHeight="9240" activeTab="0"/>
  </bookViews>
  <sheets>
    <sheet name="Launch" sheetId="1" r:id="rId1"/>
    <sheet name="Final Judging" sheetId="2" r:id="rId2"/>
    <sheet name="Final Dinner" sheetId="3" r:id="rId3"/>
    <sheet name="Award Ceremony" sheetId="4" r:id="rId4"/>
    <sheet name="Mentor Mixer" sheetId="5" r:id="rId5"/>
  </sheets>
  <definedNames>
    <definedName name="_xlnm.Print_Area" localSheetId="3">'Award Ceremony'!$A$1:$H$100</definedName>
    <definedName name="_xlnm.Print_Area" localSheetId="2">'Final Dinner'!$A$1:$H$73</definedName>
    <definedName name="_xlnm.Print_Area" localSheetId="1">'Final Judging'!$A$1:$H$104</definedName>
    <definedName name="_xlnm.Print_Area" localSheetId="0">'Launch'!$A$1:$H$100</definedName>
    <definedName name="_xlnm.Print_Area" localSheetId="4">'Mentor Mixer'!$A$1:$H$78</definedName>
  </definedNames>
  <calcPr fullCalcOnLoad="1"/>
</workbook>
</file>

<file path=xl/sharedStrings.xml><?xml version="1.0" encoding="utf-8"?>
<sst xmlns="http://schemas.openxmlformats.org/spreadsheetml/2006/main" count="653" uniqueCount="491">
  <si>
    <t>Name tag</t>
  </si>
  <si>
    <t>Judges Package</t>
  </si>
  <si>
    <t xml:space="preserve"> - Hand out ballots and programs when people enter the room </t>
  </si>
  <si>
    <t xml:space="preserve"> - Report results to Brad</t>
  </si>
  <si>
    <t>Mini-pencils</t>
  </si>
  <si>
    <t>Envelop</t>
  </si>
  <si>
    <t>Check writing process?? Who signs the check?  -&gt; Brad and Kathryn</t>
  </si>
  <si>
    <t>Greeter</t>
  </si>
  <si>
    <t>Andre M.</t>
  </si>
  <si>
    <t>5:45-6:20</t>
  </si>
  <si>
    <t>Greet people at the Cronk Gate</t>
  </si>
  <si>
    <t xml:space="preserve"> - Record Questions during Q&amp;A</t>
  </si>
  <si>
    <t>Mentors/judgesparking passes</t>
  </si>
  <si>
    <t>Signage</t>
  </si>
  <si>
    <t>Agenda</t>
  </si>
  <si>
    <t>notepads</t>
  </si>
  <si>
    <t>5:50-6:45</t>
  </si>
  <si>
    <t>Greeters (4)</t>
  </si>
  <si>
    <t xml:space="preserve"> - Direct VIPs to assigned tables</t>
  </si>
  <si>
    <t>Set aside seats for teams</t>
  </si>
  <si>
    <t>Registration, Gift giving, Mingling</t>
  </si>
  <si>
    <t>Jerry speaks and introduces Matt and Yvonne</t>
  </si>
  <si>
    <t xml:space="preserve">Mingle </t>
  </si>
  <si>
    <t>Catering</t>
  </si>
  <si>
    <t>$1500 total</t>
  </si>
  <si>
    <t>Matt to announce end of the event and thank people for coming</t>
  </si>
  <si>
    <t>Space</t>
  </si>
  <si>
    <t>Catering</t>
  </si>
  <si>
    <t>Stickers</t>
  </si>
  <si>
    <t>Agenda</t>
  </si>
  <si>
    <t>To-do List</t>
  </si>
  <si>
    <t>Due Date</t>
  </si>
  <si>
    <t>Total</t>
  </si>
  <si>
    <t xml:space="preserve"># of Semi-finalist </t>
  </si>
  <si>
    <t># of Metors</t>
  </si>
  <si>
    <t>Prepare Registration Material</t>
  </si>
  <si>
    <t>Tom</t>
  </si>
  <si>
    <t>Update Website Material</t>
  </si>
  <si>
    <t>THUR</t>
  </si>
  <si>
    <t>Parking ($15 ea)</t>
  </si>
  <si>
    <t>Budget</t>
  </si>
  <si>
    <t>Actual</t>
  </si>
  <si>
    <t>$$$$$$$$]</t>
  </si>
  <si>
    <t>mentors only</t>
  </si>
  <si>
    <t>Table/chair</t>
  </si>
  <si>
    <t>Prep (put up signs, reg table setup, room setup)</t>
  </si>
  <si>
    <t>MK/AM</t>
  </si>
  <si>
    <t xml:space="preserve"> 7 tables</t>
  </si>
  <si>
    <t>Santa Fe</t>
  </si>
  <si>
    <t>Wine</t>
  </si>
  <si>
    <t>Beer</t>
  </si>
  <si>
    <t>Appetizer</t>
  </si>
  <si>
    <t>Linen</t>
  </si>
  <si>
    <t>Ceter Piece</t>
  </si>
  <si>
    <t>Silverware</t>
  </si>
  <si>
    <t>Softdrinks</t>
  </si>
  <si>
    <t>Catering Co.</t>
  </si>
  <si>
    <t>Mentoring Mixer</t>
  </si>
  <si>
    <t>Matt</t>
  </si>
  <si>
    <t>Matt/Mkting</t>
  </si>
  <si>
    <t>Send out invitation to mentors (incl parking instructions)</t>
  </si>
  <si>
    <t xml:space="preserve">Send out invitation to semi-finalists </t>
  </si>
  <si>
    <t xml:space="preserve">Matt </t>
  </si>
  <si>
    <t>Sharon</t>
  </si>
  <si>
    <t>Confirm Jerry to speak</t>
  </si>
  <si>
    <t>Catering (cocktail party style), beer &amp; wine, appetizer, linen, center pieces</t>
  </si>
  <si>
    <t>YL</t>
  </si>
  <si>
    <t>Purchase stickers for team-mentor matching</t>
  </si>
  <si>
    <t>Matt/YL</t>
  </si>
  <si>
    <t>Prepare gifts for mentors</t>
  </si>
  <si>
    <t>Double check room reservation (Wells Fargo Rm)</t>
  </si>
  <si>
    <t>Create name tags (Katherine to print)</t>
  </si>
  <si>
    <t>ASAP</t>
  </si>
  <si>
    <t>MK/Sharon</t>
  </si>
  <si>
    <t>Status</t>
  </si>
  <si>
    <t>Matt and Yvonne speak and introduces keynote speaker</t>
  </si>
  <si>
    <t>Keynote speaker</t>
  </si>
  <si>
    <t>Gifts</t>
  </si>
  <si>
    <t>Signs</t>
  </si>
  <si>
    <t>Notes</t>
  </si>
  <si>
    <t>A.</t>
  </si>
  <si>
    <t>No music</t>
  </si>
  <si>
    <t>B.</t>
  </si>
  <si>
    <t>Solicit digital camera</t>
  </si>
  <si>
    <t>Look into doing a slideshow of previous years' photo (AV)</t>
  </si>
  <si>
    <t>AV (mike)</t>
  </si>
  <si>
    <r>
      <t xml:space="preserve">Create </t>
    </r>
    <r>
      <rPr>
        <i/>
        <sz val="8"/>
        <rFont val="ＭＳ Ｐゴシック"/>
        <family val="2"/>
      </rPr>
      <t>Launch</t>
    </r>
    <r>
      <rPr>
        <sz val="8"/>
        <rFont val="ＭＳ Ｐゴシック"/>
        <family val="2"/>
      </rPr>
      <t xml:space="preserve"> album</t>
    </r>
  </si>
  <si>
    <t>Tables around the room</t>
  </si>
  <si>
    <t>C.</t>
  </si>
  <si>
    <t>Reg table manning (YL, Matt, XXX, XXX, XXX)</t>
  </si>
  <si>
    <t>Arrange keynote speaker (Erik Hom of CherryTree Securities), run it by Jerry</t>
  </si>
  <si>
    <t>x</t>
  </si>
  <si>
    <t>confirmed</t>
  </si>
  <si>
    <t>Reserve parking (via Kathryn)</t>
  </si>
  <si>
    <t>Kathryn</t>
  </si>
  <si>
    <t>80% attendance</t>
  </si>
  <si>
    <t>Marketing</t>
  </si>
  <si>
    <t>AM</t>
  </si>
  <si>
    <t>AM</t>
  </si>
  <si>
    <t>Matt</t>
  </si>
  <si>
    <t>Reserve mike and podium, in-focus projector</t>
  </si>
  <si>
    <t>Jerry, Sharon, Eric, Kathryn</t>
  </si>
  <si>
    <t>Look for previsous year's album (matt)</t>
  </si>
  <si>
    <t>Submit final RSVP list (mentor and semi-finalists to Kathryn for name tag)</t>
  </si>
  <si>
    <t>Submit # of attendee to Sharon for catering (final no by 2/11)</t>
  </si>
  <si>
    <t>Matt/Kathryn</t>
  </si>
  <si>
    <t>Produce info packages to be handed out (critical dates etc)
Use the Launch Material (Matilde to bring to room)</t>
  </si>
  <si>
    <t>Create signs to Wellsfargo
Brad will bring the banner to the mixer</t>
  </si>
  <si>
    <t>The Day Of</t>
  </si>
  <si>
    <t>Banner</t>
  </si>
  <si>
    <t>Brad</t>
  </si>
  <si>
    <t>Matilde</t>
  </si>
  <si>
    <t>Digital Camera</t>
  </si>
  <si>
    <t>Arturo</t>
  </si>
  <si>
    <t>Registration Material</t>
  </si>
  <si>
    <t>Kathryn</t>
  </si>
  <si>
    <t>Matt/Kathryn</t>
  </si>
  <si>
    <t>Name tag</t>
  </si>
  <si>
    <t>Gifts for the mentors</t>
  </si>
  <si>
    <t>Matt/Yvonne</t>
  </si>
  <si>
    <t xml:space="preserve">Promotion Material </t>
  </si>
  <si>
    <t>Faclitator</t>
  </si>
  <si>
    <t xml:space="preserve"> - Faciliatate Dicussion
 - Official time keeper</t>
  </si>
  <si>
    <t>Greeter</t>
  </si>
  <si>
    <t>AV -</t>
  </si>
  <si>
    <t>media service</t>
  </si>
  <si>
    <t>CAPACITY 367</t>
  </si>
  <si>
    <t>Status</t>
  </si>
  <si>
    <t>Andrea</t>
  </si>
  <si>
    <t>Solicit volunteers</t>
  </si>
  <si>
    <t>* MC - Ilya &amp; Dan</t>
  </si>
  <si>
    <t>Closing Remarks</t>
  </si>
  <si>
    <t>Arrange AV needs</t>
  </si>
  <si>
    <t>Contact: Veronica</t>
  </si>
  <si>
    <t>To-do List</t>
  </si>
  <si>
    <t>Due Date</t>
  </si>
  <si>
    <t>Finalize catering needs</t>
  </si>
  <si>
    <t>Volunteers</t>
  </si>
  <si>
    <t>Catering Needs (refreshments)</t>
  </si>
  <si>
    <t>Registration</t>
  </si>
  <si>
    <t>Escort</t>
  </si>
  <si>
    <t>Reception</t>
  </si>
  <si>
    <t>Confirm volunteer needs</t>
  </si>
  <si>
    <t>Finalize judging guidelines</t>
  </si>
  <si>
    <t>Present Awards  (30)</t>
  </si>
  <si>
    <t>Date</t>
  </si>
  <si>
    <t>Tuesday</t>
  </si>
  <si>
    <t>Location</t>
  </si>
  <si>
    <t>confirmed</t>
  </si>
  <si>
    <t>Prep Time</t>
  </si>
  <si>
    <t>Time Beg</t>
  </si>
  <si>
    <t>Time End</t>
  </si>
  <si>
    <t>Agenda</t>
  </si>
  <si>
    <t>Cocktail</t>
  </si>
  <si>
    <t>Intro (10)</t>
  </si>
  <si>
    <t>Special thank you to sponsors and judges</t>
  </si>
  <si>
    <t>* confirm speech</t>
  </si>
  <si>
    <t xml:space="preserve">Dean </t>
  </si>
  <si>
    <t>Dinner</t>
  </si>
  <si>
    <t>Closing remarks</t>
  </si>
  <si>
    <t>Gift Giving????</t>
  </si>
  <si>
    <t>To-do List</t>
  </si>
  <si>
    <t>Due Date</t>
  </si>
  <si>
    <t>Status</t>
  </si>
  <si>
    <t>x</t>
  </si>
  <si>
    <t>Finalize agenda</t>
  </si>
  <si>
    <t>Confrim Jerry is speaking</t>
  </si>
  <si>
    <t>Catering Needs</t>
  </si>
  <si>
    <t>Finalize AV needs (Music? Cordless mike?, Projector - Rotating Slide Show)</t>
  </si>
  <si>
    <t>Give final catering numbers to Faculty Club</t>
  </si>
  <si>
    <t>Finalize dinner menu (see below)</t>
  </si>
  <si>
    <t>Place initial order w/ Faculty Club</t>
  </si>
  <si>
    <t>Arrange AV needs</t>
  </si>
  <si>
    <t>Finalize AV needs (no music)</t>
  </si>
  <si>
    <t>ASAP</t>
  </si>
  <si>
    <r>
      <t xml:space="preserve">Finalize invitation list </t>
    </r>
    <r>
      <rPr>
        <sz val="10"/>
        <color indexed="10"/>
        <rFont val="ＭＳ Ｐゴシック"/>
        <family val="2"/>
      </rPr>
      <t>(Currently 216 people invited!!!)</t>
    </r>
  </si>
  <si>
    <t>Create Chicken or Veggie Ticket (to be handed out at Registration)</t>
  </si>
  <si>
    <t>Collect RSVP</t>
  </si>
  <si>
    <t>Determine when to give gifts</t>
  </si>
  <si>
    <t>Finalize parking needs - only judges and mentors get parking</t>
  </si>
  <si>
    <t xml:space="preserve"> - Collect ballots at the end of the Prez </t>
  </si>
  <si>
    <t>Setup Needs</t>
  </si>
  <si>
    <t>Attire - Blue t-shirt - Leo to provide Heather N., Yvonne L. and Ross M. t-shirts</t>
  </si>
  <si>
    <t>Banner</t>
  </si>
  <si>
    <t>Attire - white shirt</t>
  </si>
  <si>
    <t>Vertex Leadership</t>
  </si>
  <si>
    <t>FYI: Previous Year Invite List
Current and Past Organizers 
Current Teams (FINALIST teams only - we had 6 teams)
Any sponsors you think relevant - including potential sponsors
Finalist Team Mentors
Final Round Judges
Important people from Haas and UC Berkeley (inlcuding Lester Center staff 
like Sharon, Stephanie, Kathryn)</t>
  </si>
  <si>
    <t>NOTE: No invitation to Russ Siegelman. (contact Matt Weathers)</t>
  </si>
  <si>
    <t xml:space="preserve"> - Ensure teams are in&amp;out of rm on time
 - Any room needs are met</t>
  </si>
  <si>
    <t xml:space="preserve">5 deliberation  </t>
  </si>
  <si>
    <t>Finalize judges (8 judges)</t>
  </si>
  <si>
    <t xml:space="preserve">Welcome (5m)  </t>
  </si>
  <si>
    <t>Confrim Dean to speak -cannot attend</t>
  </si>
  <si>
    <t>Matilde</t>
  </si>
  <si>
    <t>Leo/Andre</t>
  </si>
  <si>
    <t>Create note taking template</t>
  </si>
  <si>
    <t>Due Date</t>
  </si>
  <si>
    <t>Status</t>
  </si>
  <si>
    <t xml:space="preserve"> - Take photos</t>
  </si>
  <si>
    <t>AV needs</t>
  </si>
  <si>
    <t>ASAP</t>
  </si>
  <si>
    <t>Submit final judges to Andrea</t>
  </si>
  <si>
    <t>Send invitations to judges</t>
  </si>
  <si>
    <t>Submit finalist teams to Andrea</t>
  </si>
  <si>
    <t>ASAP</t>
  </si>
  <si>
    <t>Finalize agenda</t>
  </si>
  <si>
    <t>Develop judging materials</t>
  </si>
  <si>
    <t>Photographer</t>
  </si>
  <si>
    <t xml:space="preserve"> - Take photos</t>
  </si>
  <si>
    <t># of Finalist</t>
  </si>
  <si>
    <t>6 teams max</t>
  </si>
  <si>
    <t>TUE</t>
  </si>
  <si>
    <t>x</t>
  </si>
  <si>
    <t>Create the check</t>
  </si>
  <si>
    <t>Brad</t>
  </si>
  <si>
    <t>Kathryn</t>
  </si>
  <si>
    <t>Organizers/Lester Center Staff</t>
  </si>
  <si>
    <t xml:space="preserve"> - Give mikes to people</t>
  </si>
  <si>
    <t xml:space="preserve"> - Count ballots (2 people per team)</t>
  </si>
  <si>
    <t>Scribe</t>
  </si>
  <si>
    <t>Matilde</t>
  </si>
  <si>
    <t xml:space="preserve"> # </t>
  </si>
  <si>
    <t>Extension</t>
  </si>
  <si>
    <t>Reg/Decaf Coffee w/setup</t>
  </si>
  <si>
    <t>Asst. Soft Drinks</t>
  </si>
  <si>
    <t>Asst. cookies &amp; brownies</t>
  </si>
  <si>
    <t>Appetizer menu #1</t>
  </si>
  <si>
    <t>Assorted finger sandwiches</t>
  </si>
  <si>
    <t>Assorted aram sandwiches</t>
  </si>
  <si>
    <t>Crudite platter with dips</t>
  </si>
  <si>
    <t>Tablecloth</t>
  </si>
  <si>
    <t>subtotal</t>
  </si>
  <si>
    <t>8.25% tax</t>
  </si>
  <si>
    <t>total</t>
  </si>
  <si>
    <t>Jimmy Beans</t>
  </si>
  <si>
    <t xml:space="preserve">Total </t>
  </si>
  <si>
    <t>reserved</t>
  </si>
  <si>
    <t xml:space="preserve">Faculty Club (Great Hall): Capacity 120 </t>
  </si>
  <si>
    <t>Develop people's award logistics
1) as people enter the room, give them ballots (people select choice 1 and 2)
2) after the prez, have 4 people run up and down the aisles with a box to collect ballots 
3) bring all the boxes to side room
4) Counters put the ballots into the box with the team names (if winning team gets the choice 1, the choice 2 gets the vote)
5) Counters count the number of ballots per team.
6) Notify xxx for check writing and announcement</t>
  </si>
  <si>
    <t>Create People's Choice Ballots</t>
  </si>
  <si>
    <t>Create box for each team, and ballot collection box</t>
  </si>
  <si>
    <t>Opening (5)</t>
  </si>
  <si>
    <t>People's Award Rules (3 min prep, 7min PreZ and  3min Q&amp;A)</t>
  </si>
  <si>
    <t>Confirm room reservations</t>
  </si>
  <si>
    <t>Andersen Auditorium (Reception BofA)</t>
  </si>
  <si>
    <t>Speech (Scott K., zipRealty) - 15 min * Tally people's awards votes (33 min)</t>
  </si>
  <si>
    <t>Slide show (10)  ** ANY OTHER IDEAS? **</t>
  </si>
  <si>
    <t>Q&amp;A Runner</t>
  </si>
  <si>
    <t xml:space="preserve"> - Facilitate Team Prez and Q&amp;A</t>
  </si>
  <si>
    <t xml:space="preserve"> - Time Keeper</t>
  </si>
  <si>
    <t>Dan</t>
  </si>
  <si>
    <t>Ilya</t>
  </si>
  <si>
    <t>Volunteers</t>
  </si>
  <si>
    <t>Award Ceremony Speakers</t>
  </si>
  <si>
    <t>Ilya</t>
  </si>
  <si>
    <t>Arturo</t>
  </si>
  <si>
    <t>Collect favorite songs and prez from teams</t>
  </si>
  <si>
    <t>Assemble slides</t>
  </si>
  <si>
    <t>Arturo/Brad</t>
  </si>
  <si>
    <t>Dan</t>
  </si>
  <si>
    <t>JB</t>
  </si>
  <si>
    <t>Ross M.</t>
  </si>
  <si>
    <t>Lindsay D.</t>
  </si>
  <si>
    <t>Presentation #1</t>
  </si>
  <si>
    <t>Presentation #2</t>
  </si>
  <si>
    <t>Presentation #3</t>
  </si>
  <si>
    <t>Break</t>
  </si>
  <si>
    <t>Presentation #4</t>
  </si>
  <si>
    <t>Presentation #5</t>
  </si>
  <si>
    <t>Presentation #6</t>
  </si>
  <si>
    <t xml:space="preserve"> - move to rm 124 </t>
  </si>
  <si>
    <t>Registration</t>
  </si>
  <si>
    <t>Break</t>
  </si>
  <si>
    <t>Location</t>
  </si>
  <si>
    <t>Time Beg</t>
  </si>
  <si>
    <t>Agenda</t>
  </si>
  <si>
    <t>Parking</t>
  </si>
  <si>
    <t>Facilitator</t>
  </si>
  <si>
    <t>Scribe</t>
  </si>
  <si>
    <t>Date</t>
  </si>
  <si>
    <t>Time End</t>
  </si>
  <si>
    <t>Prep Time</t>
  </si>
  <si>
    <t>Ilya</t>
  </si>
  <si>
    <t>Wednesday</t>
  </si>
  <si>
    <t>Date</t>
  </si>
  <si>
    <t>Location</t>
  </si>
  <si>
    <t>Time Beg</t>
  </si>
  <si>
    <t>Time End</t>
  </si>
  <si>
    <t>Purpose</t>
  </si>
  <si>
    <t xml:space="preserve">Others </t>
  </si>
  <si>
    <t>Total # of people</t>
  </si>
  <si>
    <t>Contact:</t>
  </si>
  <si>
    <t>Matt, Yvonne</t>
  </si>
  <si>
    <t>Wells Fargo Room</t>
  </si>
  <si>
    <t>Prep</t>
  </si>
  <si>
    <t>Teams meeting the Mentors for the first time.</t>
  </si>
  <si>
    <t>Volunteers</t>
  </si>
  <si>
    <t>Video Camera</t>
  </si>
  <si>
    <t>Vedio Camera?</t>
  </si>
  <si>
    <t>Real Camera?</t>
  </si>
  <si>
    <t>People's Award rule -- ask Jerry can 1st fet PCA?</t>
  </si>
  <si>
    <t>Clean - up?</t>
  </si>
  <si>
    <t>Identify volunteer needs
 - Facilitator
 - Timekeeper - Arturo
 - Ballot counter (12)
 - Ballot handler (4)
 - Q&amp;A runner - getting the mikes to the people (2)
 - Photographer (1)</t>
  </si>
  <si>
    <t>Distribute parking passes to speakers *no greeters at Cronk Gate</t>
  </si>
  <si>
    <t>Video</t>
  </si>
  <si>
    <t>Send Kathryn parking needs (mentors) and arrange parking w/ MBA office</t>
  </si>
  <si>
    <t>Drinks, food</t>
  </si>
  <si>
    <t>Facilitator's minutes left card</t>
  </si>
  <si>
    <t>Dry and Erase pen</t>
  </si>
  <si>
    <t>Table Cloth</t>
  </si>
  <si>
    <t>Create name tags</t>
  </si>
  <si>
    <t>Yvonne L.</t>
  </si>
  <si>
    <t>Who</t>
  </si>
  <si>
    <t>XX</t>
  </si>
  <si>
    <r>
      <t xml:space="preserve">Identify who to get gifts - all </t>
    </r>
    <r>
      <rPr>
        <sz val="10"/>
        <color indexed="10"/>
        <rFont val="ＭＳ Ｐゴシック"/>
        <family val="2"/>
      </rPr>
      <t xml:space="preserve">(8 judges + 6 final team mentors) </t>
    </r>
    <r>
      <rPr>
        <sz val="10"/>
        <rFont val="ＭＳ Ｐゴシック"/>
        <family val="2"/>
      </rPr>
      <t xml:space="preserve">will get a gift basket </t>
    </r>
  </si>
  <si>
    <t>RSVP list for name tags</t>
  </si>
  <si>
    <t xml:space="preserve"> (contact Kathryn)</t>
  </si>
  <si>
    <t xml:space="preserve">Welcome -&gt; Thanks sponsors </t>
  </si>
  <si>
    <t>Judging Rule  (15 min Prez, 10 min Q&amp;A and 8 Del 2 min buffer = 35)</t>
  </si>
  <si>
    <t>Things to Bring to Judging Room</t>
  </si>
  <si>
    <t>Organizers/Entrepreneurship Staff</t>
  </si>
  <si>
    <t xml:space="preserve"> - Greet judges and lead them to Judging Room</t>
  </si>
  <si>
    <t xml:space="preserve"> - Manage projector</t>
  </si>
  <si>
    <t>mentor name for name tag</t>
  </si>
  <si>
    <t>judges name for name tag</t>
  </si>
  <si>
    <t>team name for name tag</t>
  </si>
  <si>
    <t>organizer/Lester Ctr name for name tag</t>
  </si>
  <si>
    <t xml:space="preserve">Arrange for facilitator </t>
  </si>
  <si>
    <t>Collect presentations</t>
  </si>
  <si>
    <t>Extend hours for Judging room</t>
  </si>
  <si>
    <t>Judging Room</t>
  </si>
  <si>
    <t xml:space="preserve">Judging Room (reserved 8:00am - 6:00pm) CONTACT: </t>
  </si>
  <si>
    <t>Wed</t>
  </si>
  <si>
    <t>BofA registration, WFR event</t>
  </si>
  <si>
    <t>Purpose:</t>
  </si>
  <si>
    <t>to kick off business plan competition, increase awareness</t>
  </si>
  <si>
    <t>6;00</t>
  </si>
  <si>
    <t>Registration and Cocktail in BofA</t>
  </si>
  <si>
    <t>Bank of America &amp; Wells Fargo Room</t>
  </si>
  <si>
    <r>
      <t xml:space="preserve">Attire - </t>
    </r>
    <r>
      <rPr>
        <sz val="10"/>
        <rFont val="ＭＳ Ｐゴシック"/>
        <family val="2"/>
      </rPr>
      <t>blue bplan shirt</t>
    </r>
  </si>
  <si>
    <t>BofA (capacity x)</t>
  </si>
  <si>
    <t>Registration desk</t>
  </si>
  <si>
    <t xml:space="preserve">Computers for registration, </t>
  </si>
  <si>
    <t>WFR (capacity X)</t>
  </si>
  <si>
    <t>Chair setup with CED</t>
  </si>
  <si>
    <t xml:space="preserve">AV - </t>
  </si>
  <si>
    <t xml:space="preserve">Finalize AV needs </t>
  </si>
  <si>
    <t>Arrange keynote speaker</t>
  </si>
  <si>
    <t>Create slides</t>
  </si>
  <si>
    <t>Finalize agenda</t>
  </si>
  <si>
    <t>Send Kathryn parking needs (speaker)</t>
  </si>
  <si>
    <t>Obtain parking needs (judges and mentors)</t>
  </si>
  <si>
    <t>Finalize volunteering needs (registration table, photo)</t>
  </si>
  <si>
    <t>Solicit volunteers</t>
  </si>
  <si>
    <t>Finalize catering needs</t>
  </si>
  <si>
    <t>Obtain linen for the registration table</t>
  </si>
  <si>
    <t>Finalize marketing/PR needs</t>
  </si>
  <si>
    <t>Finalize key dates</t>
  </si>
  <si>
    <t>Create Key Fact Sheets</t>
  </si>
  <si>
    <t>Finalize judging guidelines</t>
  </si>
  <si>
    <t>Setup rooms, registration desk</t>
  </si>
  <si>
    <t>Prepare registration sheet (name and email)</t>
  </si>
  <si>
    <t>ReserveRoom</t>
  </si>
  <si>
    <t>x</t>
  </si>
  <si>
    <t>Photographer (2)</t>
  </si>
  <si>
    <t>Registration</t>
  </si>
  <si>
    <t xml:space="preserve"> - Take notes on computer
 - Read notes back to judges to facilitate judging
 - Take notes for team feedback
 - Backup: Andrea</t>
  </si>
  <si>
    <t>Scott B.</t>
  </si>
  <si>
    <t>Matt G.</t>
  </si>
  <si>
    <t>Leo D.</t>
  </si>
  <si>
    <t>Brad H.</t>
  </si>
  <si>
    <t>Andrea K.</t>
  </si>
  <si>
    <t>Obtain 8+6 =14 parking passes for Award Ceremony</t>
  </si>
  <si>
    <r>
      <t xml:space="preserve">Team Presentations (13 min/ team  6 teams = 78 min) </t>
    </r>
    <r>
      <rPr>
        <sz val="10"/>
        <color indexed="10"/>
        <rFont val="ＭＳ Ｐゴシック"/>
        <family val="2"/>
      </rPr>
      <t>Order same as final judging.</t>
    </r>
  </si>
  <si>
    <t>Check to see if we need secuirty - no</t>
  </si>
  <si>
    <t>AM/DH/BH</t>
  </si>
  <si>
    <t>Develop the rotating slide show (sponsorship recognition)</t>
  </si>
  <si>
    <t>Photographer</t>
  </si>
  <si>
    <t>Mentors (4/4)</t>
  </si>
  <si>
    <t>Team (only finalist teams) (4/4)</t>
  </si>
  <si>
    <t>x</t>
  </si>
  <si>
    <t>Taylor</t>
  </si>
  <si>
    <t>ASAP</t>
  </si>
  <si>
    <t>ASAP</t>
  </si>
  <si>
    <t>Matilde</t>
  </si>
  <si>
    <t>To-do List</t>
  </si>
  <si>
    <t>Launch</t>
  </si>
  <si>
    <t>Intro, brief description of BPC</t>
  </si>
  <si>
    <t>Keynote Speaker</t>
  </si>
  <si>
    <t>Rules</t>
  </si>
  <si>
    <t>Key Dates</t>
  </si>
  <si>
    <t>Q&amp;A</t>
  </si>
  <si>
    <t>Closing Remarks</t>
  </si>
  <si>
    <t>Yvonne, Matt, Vikaash,  Albert, Annie, Dan, Ilya, Arturo, Matilde</t>
  </si>
  <si>
    <t>AV (mike &amp; projector)</t>
  </si>
  <si>
    <t>AV</t>
  </si>
  <si>
    <t>Tom C.</t>
  </si>
  <si>
    <t>Dan/Ilya</t>
  </si>
  <si>
    <t>Identify volunteer needs</t>
  </si>
  <si>
    <t>Solicit Volunteers</t>
  </si>
  <si>
    <t>6:00-6:45</t>
  </si>
  <si>
    <t xml:space="preserve"> - Check in guests</t>
  </si>
  <si>
    <t xml:space="preserve"> - Distribute meal tix</t>
  </si>
  <si>
    <t xml:space="preserve"> - Info Desk</t>
  </si>
  <si>
    <t>Registration Desk (3)</t>
  </si>
  <si>
    <t xml:space="preserve"> - Greet people @ Cronk Gate</t>
  </si>
  <si>
    <t>Deliberation (30min)</t>
  </si>
  <si>
    <t>Set up Rm 124</t>
  </si>
  <si>
    <t>Agenda  1pm-6:00pm</t>
  </si>
  <si>
    <t>Podium, mike?</t>
  </si>
  <si>
    <t>Invitation List (Andrea)</t>
  </si>
  <si>
    <t>Lead</t>
  </si>
  <si>
    <t>Sponsors</t>
  </si>
  <si>
    <t>Matt W.</t>
  </si>
  <si>
    <t>Matt G.</t>
  </si>
  <si>
    <t>Judges</t>
  </si>
  <si>
    <t>Leo/Andre</t>
  </si>
  <si>
    <t>AV</t>
  </si>
  <si>
    <t>Contact campus police for alchohol license -&gt; Faye</t>
  </si>
  <si>
    <t xml:space="preserve">Send invitations to teams </t>
  </si>
  <si>
    <t>Buy 8 folders, pen and whiteboard</t>
  </si>
  <si>
    <t xml:space="preserve">Arrange AV </t>
  </si>
  <si>
    <t>Finalize AV needs (2 Computer projector, overhead projector) 
Computer situation at Boalt Hall -- preload prez on 2 computers.</t>
  </si>
  <si>
    <t>Preload Presentations on 2 computers</t>
  </si>
  <si>
    <t>na</t>
  </si>
  <si>
    <t>BPC alums (co-chairs from '99-'02 (6), last years exec cmte (10))</t>
  </si>
  <si>
    <t>Dan</t>
  </si>
  <si>
    <t>02 BPC Organizers</t>
  </si>
  <si>
    <t>"24"</t>
  </si>
  <si>
    <t>Lester Center VIP (advisory member)</t>
  </si>
  <si>
    <t>UCSF Staff</t>
  </si>
  <si>
    <t>SIMS deans</t>
  </si>
  <si>
    <t>Obtain parking needs (judges and mentors)</t>
  </si>
  <si>
    <t>Send judging materials to judges and volunteers</t>
  </si>
  <si>
    <t>Distribute note taking template</t>
  </si>
  <si>
    <t>Copy Biz Plans for judges</t>
  </si>
  <si>
    <t>Setup rooms, registration desk</t>
  </si>
  <si>
    <t>Make signs and time left card</t>
  </si>
  <si>
    <t>Arturo</t>
  </si>
  <si>
    <t>* no food in room, lobby you can have food; catering on your own; tables there; alchohol permit by campus police</t>
  </si>
  <si>
    <t>Send out invitations (include RSVP cards * attendance, menu selection, RSVP to Matilde)</t>
  </si>
  <si>
    <t>Purchase gifts for judges</t>
  </si>
  <si>
    <t>ENTRES*</t>
  </si>
  <si>
    <t>Budget</t>
  </si>
  <si>
    <t>Est # of people</t>
  </si>
  <si>
    <t>na</t>
  </si>
  <si>
    <t>MC</t>
  </si>
  <si>
    <t>All</t>
  </si>
  <si>
    <t>Andrea</t>
  </si>
  <si>
    <t xml:space="preserve">Determine INVITE list </t>
  </si>
  <si>
    <t>Arrange speaker - Scott, Jerry and Nick</t>
  </si>
  <si>
    <t>Ilya</t>
  </si>
  <si>
    <t>Obtain 16 parking permits (Keynote speakers (2), Final Judges (8) and mentors (6))</t>
  </si>
  <si>
    <t>All</t>
  </si>
  <si>
    <t>Arrange volunteers</t>
  </si>
  <si>
    <t>Create Final  Day Package (agenda, roles etc)</t>
  </si>
  <si>
    <t>Finalize catering needs for the reception - JB</t>
  </si>
  <si>
    <t>Reserve location - BofA: share w/ IBD</t>
  </si>
  <si>
    <t>Finalize People's Choice Rules</t>
  </si>
  <si>
    <t>ASAP</t>
  </si>
  <si>
    <t>Communicate to volunteers roles and responsibility</t>
  </si>
  <si>
    <t>MK/AM</t>
  </si>
  <si>
    <t xml:space="preserve">Send out invitations </t>
  </si>
  <si>
    <t>Time keeper</t>
  </si>
  <si>
    <t>Team Registration List</t>
  </si>
  <si>
    <t>Mentor Registration List</t>
  </si>
  <si>
    <t>Judges Registration List</t>
  </si>
  <si>
    <t>Leo/Andre</t>
  </si>
  <si>
    <t>Price</t>
  </si>
  <si>
    <t>Yvonne</t>
  </si>
  <si>
    <t>Matilde</t>
  </si>
  <si>
    <t>Send Kathryn organizer/Lester Ctr name for name tag</t>
  </si>
  <si>
    <t>Linen for the registration table?</t>
  </si>
  <si>
    <t>ASAP</t>
  </si>
  <si>
    <t>Finalize volunteering needs (facilitator, scribe (2), escort (1), greeters (2), registration (2))</t>
  </si>
  <si>
    <t xml:space="preserve">Purchase food </t>
  </si>
  <si>
    <t>Make name tags</t>
  </si>
  <si>
    <t xml:space="preserve">Budget Review </t>
  </si>
  <si>
    <t xml:space="preserve"> - Bring digital Camera</t>
  </si>
  <si>
    <t>Send Kathryn parking needs (judges)</t>
  </si>
  <si>
    <t>Jerry (5)</t>
  </si>
  <si>
    <t>Keynote Speech (Nick Sturiale, Sevin Rosen Funds) - 10 min</t>
  </si>
  <si>
    <t>x</t>
  </si>
  <si>
    <t xml:space="preserve">Reserve room </t>
  </si>
  <si>
    <t>* Deliberation to be held in rm 124 (capacity: 18, reservation 4-6)</t>
  </si>
  <si>
    <t>Ballot counter</t>
  </si>
  <si>
    <t>Dave H.</t>
  </si>
  <si>
    <t>IBD contact person - Erin - to coordinate catering</t>
  </si>
  <si>
    <t>Create Photo Slideshow to be shown during dead hour</t>
  </si>
  <si>
    <t xml:space="preserve"> - Check in &amp; out
 - Info Center 
 - Check in judges and mentors - ask them if they are attending Award Ceremony. If so give parking.</t>
  </si>
  <si>
    <t>Matilde</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</si>
</sst>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lt;=999]000;[&lt;=99999]000\-00;000\-0000"/>
    <numFmt numFmtId="169" formatCode="0.0"/>
    <numFmt numFmtId="170" formatCode="m/d"/>
    <numFmt numFmtId="171" formatCode="&quot;Yes&quot;;&quot;Yes&quot;;&quot;No&quot;"/>
    <numFmt numFmtId="172" formatCode="&quot;True&quot;;&quot;True&quot;;&quot;False&quot;"/>
    <numFmt numFmtId="173" formatCode="&quot;On&quot;;&quot;On&quot;;&quot;Off&quot;"/>
    <numFmt numFmtId="174" formatCode="[$€-2]\ #,##0.00_);[Red]\([$€-2]\ #,##0.00\)"/>
    <numFmt numFmtId="175" formatCode="&quot;$&quot;#,##0"/>
    <numFmt numFmtId="176" formatCode="_(&quot;$&quot;* #,##0.0_);_(&quot;$&quot;* \(#,##0.0\);_(&quot;$&quot;* &quot;-&quot;??_);_(@_)"/>
    <numFmt numFmtId="177" formatCode="_(&quot;$&quot;* #,##0_);_(&quot;$&quot;* \(#,##0\);_(&quot;$&quot;* &quot;-&quot;??_);_(@_)"/>
    <numFmt numFmtId="178" formatCode="&quot;$&quot;#,##0.000_);[Red]\(&quot;$&quot;#,##0.000\)"/>
    <numFmt numFmtId="179" formatCode="\(000\)\ 000\-0000"/>
    <numFmt numFmtId="180" formatCode="#,##0.0_);[Red]\(#,##0.0\)"/>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0000"/>
    <numFmt numFmtId="190" formatCode="0.0%"/>
  </numFmts>
  <fonts count="36">
    <font>
      <sz val="11"/>
      <name val="ＭＳ Ｐゴシック"/>
      <family val="2"/>
    </font>
    <font>
      <sz val="6"/>
      <name val="HGGothicE"/>
      <family val="3"/>
    </font>
    <font>
      <sz val="8"/>
      <name val="ＭＳ Ｐゴシック"/>
      <family val="2"/>
    </font>
    <font>
      <i/>
      <sz val="8"/>
      <name val="ＭＳ Ｐゴシック"/>
      <family val="2"/>
    </font>
    <font>
      <sz val="8"/>
      <color indexed="10"/>
      <name val="ＭＳ Ｐゴシック"/>
      <family val="2"/>
    </font>
    <font>
      <sz val="8"/>
      <color indexed="13"/>
      <name val="ＭＳ Ｐゴシック"/>
      <family val="2"/>
    </font>
    <font>
      <i/>
      <sz val="8"/>
      <color indexed="13"/>
      <name val="ＭＳ Ｐゴシック"/>
      <family val="2"/>
    </font>
    <font>
      <b/>
      <sz val="8"/>
      <name val="ＭＳ Ｐゴシック"/>
      <family val="2"/>
    </font>
    <font>
      <b/>
      <i/>
      <sz val="8"/>
      <name val="ＭＳ Ｐゴシック"/>
      <family val="2"/>
    </font>
    <font>
      <b/>
      <i/>
      <sz val="8"/>
      <color indexed="13"/>
      <name val="ＭＳ Ｐゴシック"/>
      <family val="2"/>
    </font>
    <font>
      <b/>
      <i/>
      <sz val="8"/>
      <color indexed="18"/>
      <name val="ＭＳ Ｐゴシック"/>
      <family val="2"/>
    </font>
    <font>
      <sz val="8"/>
      <color indexed="18"/>
      <name val="ＭＳ Ｐゴシック"/>
      <family val="2"/>
    </font>
    <font>
      <sz val="10"/>
      <name val="ＭＳ Ｐゴシック"/>
      <family val="2"/>
    </font>
    <font>
      <sz val="10"/>
      <color indexed="10"/>
      <name val="ＭＳ Ｐゴシック"/>
      <family val="2"/>
    </font>
    <font>
      <i/>
      <sz val="10"/>
      <color indexed="13"/>
      <name val="ＭＳ Ｐゴシック"/>
      <family val="2"/>
    </font>
    <font>
      <sz val="10"/>
      <color indexed="13"/>
      <name val="ＭＳ Ｐゴシック"/>
      <family val="2"/>
    </font>
    <font>
      <i/>
      <sz val="10"/>
      <name val="ＭＳ Ｐゴシック"/>
      <family val="2"/>
    </font>
    <font>
      <i/>
      <sz val="10"/>
      <color indexed="51"/>
      <name val="ＭＳ Ｐゴシック"/>
      <family val="2"/>
    </font>
    <font>
      <sz val="10"/>
      <color indexed="51"/>
      <name val="ＭＳ Ｐゴシック"/>
      <family val="2"/>
    </font>
    <font>
      <i/>
      <sz val="10"/>
      <color indexed="10"/>
      <name val="ＭＳ Ｐゴシック"/>
      <family val="2"/>
    </font>
    <font>
      <b/>
      <i/>
      <sz val="10"/>
      <color indexed="10"/>
      <name val="ＭＳ Ｐゴシック"/>
      <family val="2"/>
    </font>
    <font>
      <b/>
      <sz val="10"/>
      <color indexed="10"/>
      <name val="ＭＳ Ｐゴシック"/>
      <family val="2"/>
    </font>
    <font>
      <sz val="10"/>
      <color indexed="53"/>
      <name val="ＭＳ Ｐゴシック"/>
      <family val="2"/>
    </font>
    <font>
      <b/>
      <sz val="10"/>
      <color indexed="13"/>
      <name val="ＭＳ Ｐゴシック"/>
      <family val="2"/>
    </font>
    <font>
      <b/>
      <sz val="10"/>
      <name val="ＭＳ Ｐゴシック"/>
      <family val="2"/>
    </font>
    <font>
      <sz val="10"/>
      <name val="Arial"/>
      <family val="2"/>
    </font>
    <font>
      <u val="single"/>
      <sz val="10"/>
      <color indexed="12"/>
      <name val="Arial"/>
      <family val="2"/>
    </font>
    <font>
      <u val="single"/>
      <sz val="10"/>
      <color indexed="36"/>
      <name val="Arial"/>
      <family val="2"/>
    </font>
    <font>
      <sz val="8"/>
      <name val="Arial"/>
      <family val="2"/>
    </font>
    <font>
      <b/>
      <sz val="8"/>
      <name val="Arial"/>
      <family val="2"/>
    </font>
    <font>
      <u val="single"/>
      <sz val="8"/>
      <name val="Arial"/>
      <family val="2"/>
    </font>
    <font>
      <b/>
      <sz val="10"/>
      <color indexed="51"/>
      <name val="ＭＳ Ｐゴシック"/>
      <family val="2"/>
    </font>
    <font>
      <sz val="10"/>
      <color indexed="12"/>
      <name val="ＭＳ Ｐゴシック"/>
      <family val="2"/>
    </font>
    <font>
      <b/>
      <u val="single"/>
      <sz val="8"/>
      <name val="Arial"/>
      <family val="2"/>
    </font>
    <font>
      <b/>
      <i/>
      <sz val="10"/>
      <color indexed="13"/>
      <name val="ＭＳ Ｐゴシック"/>
      <family val="2"/>
    </font>
    <font>
      <b/>
      <i/>
      <sz val="10"/>
      <name val="ＭＳ Ｐゴシック"/>
      <family val="2"/>
    </font>
  </fonts>
  <fills count="8">
    <fill>
      <patternFill/>
    </fill>
    <fill>
      <patternFill patternType="gray125"/>
    </fill>
    <fill>
      <patternFill patternType="solid">
        <fgColor indexed="18"/>
        <bgColor indexed="64"/>
      </patternFill>
    </fill>
    <fill>
      <patternFill patternType="solid">
        <fgColor indexed="13"/>
        <bgColor indexed="64"/>
      </patternFill>
    </fill>
    <fill>
      <patternFill patternType="solid">
        <fgColor indexed="62"/>
        <bgColor indexed="64"/>
      </patternFill>
    </fill>
    <fill>
      <patternFill patternType="solid">
        <fgColor indexed="51"/>
        <bgColor indexed="64"/>
      </patternFill>
    </fill>
    <fill>
      <patternFill patternType="solid">
        <fgColor indexed="22"/>
        <bgColor indexed="64"/>
      </patternFill>
    </fill>
    <fill>
      <patternFill patternType="solid">
        <fgColor indexed="54"/>
        <bgColor indexed="64"/>
      </patternFill>
    </fill>
  </fills>
  <borders count="16">
    <border>
      <left/>
      <right/>
      <top/>
      <bottom/>
      <diagonal/>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5" fillId="0" borderId="0">
      <alignment/>
      <protection/>
    </xf>
  </cellStyleXfs>
  <cellXfs count="191">
    <xf numFmtId="0" fontId="0" fillId="0" borderId="0" xfId="0" applyAlignment="1">
      <alignment/>
    </xf>
    <xf numFmtId="0" fontId="2" fillId="0" borderId="0" xfId="0" applyFont="1" applyAlignment="1">
      <alignment/>
    </xf>
    <xf numFmtId="20" fontId="2" fillId="0" borderId="0" xfId="0" applyNumberFormat="1" applyFont="1" applyAlignment="1">
      <alignment/>
    </xf>
    <xf numFmtId="0" fontId="3" fillId="0" borderId="0" xfId="0" applyFont="1" applyAlignment="1">
      <alignment/>
    </xf>
    <xf numFmtId="0" fontId="4" fillId="0" borderId="0" xfId="0" applyFont="1" applyAlignment="1">
      <alignment/>
    </xf>
    <xf numFmtId="0" fontId="5" fillId="2" borderId="0" xfId="0" applyFont="1" applyFill="1" applyAlignment="1">
      <alignment/>
    </xf>
    <xf numFmtId="0" fontId="6" fillId="2" borderId="0" xfId="0" applyFont="1" applyFill="1" applyAlignment="1">
      <alignment/>
    </xf>
    <xf numFmtId="20" fontId="5" fillId="2" borderId="0" xfId="0" applyNumberFormat="1" applyFont="1" applyFill="1" applyAlignment="1">
      <alignment/>
    </xf>
    <xf numFmtId="0" fontId="7" fillId="0" borderId="0" xfId="0" applyFont="1" applyAlignment="1">
      <alignment/>
    </xf>
    <xf numFmtId="0" fontId="8" fillId="0" borderId="0" xfId="0" applyFont="1" applyAlignment="1">
      <alignment/>
    </xf>
    <xf numFmtId="8" fontId="2" fillId="0" borderId="0" xfId="17" applyFont="1" applyAlignment="1">
      <alignment horizontal="center"/>
    </xf>
    <xf numFmtId="0" fontId="2" fillId="0" borderId="0" xfId="0" applyFont="1" applyAlignment="1">
      <alignment horizontal="center"/>
    </xf>
    <xf numFmtId="8" fontId="8" fillId="0" borderId="0" xfId="17" applyFont="1" applyAlignment="1">
      <alignment horizontal="center"/>
    </xf>
    <xf numFmtId="0" fontId="2" fillId="0" borderId="0" xfId="0" applyFont="1" applyAlignment="1">
      <alignment horizontal="left"/>
    </xf>
    <xf numFmtId="14" fontId="4" fillId="0" borderId="0" xfId="0" applyNumberFormat="1" applyFont="1" applyAlignment="1">
      <alignment horizontal="center"/>
    </xf>
    <xf numFmtId="0" fontId="6" fillId="2" borderId="0" xfId="0" applyFont="1" applyFill="1" applyAlignment="1">
      <alignment horizontal="center"/>
    </xf>
    <xf numFmtId="0" fontId="9" fillId="2" borderId="0" xfId="0" applyFont="1" applyFill="1" applyAlignment="1">
      <alignment/>
    </xf>
    <xf numFmtId="14" fontId="2" fillId="0" borderId="0" xfId="0" applyNumberFormat="1" applyFont="1" applyAlignment="1">
      <alignment horizontal="center"/>
    </xf>
    <xf numFmtId="0" fontId="5" fillId="2" borderId="0" xfId="0" applyFont="1" applyFill="1" applyAlignment="1">
      <alignment horizontal="center"/>
    </xf>
    <xf numFmtId="0" fontId="2" fillId="0" borderId="0" xfId="0" applyFont="1" applyAlignment="1">
      <alignment vertical="top"/>
    </xf>
    <xf numFmtId="0" fontId="2" fillId="2" borderId="0" xfId="0" applyFont="1" applyFill="1" applyAlignment="1">
      <alignment horizontal="center"/>
    </xf>
    <xf numFmtId="0" fontId="2" fillId="0" borderId="0" xfId="0" applyFont="1" applyAlignment="1">
      <alignment wrapText="1"/>
    </xf>
    <xf numFmtId="168" fontId="2" fillId="0" borderId="0" xfId="0" applyNumberFormat="1" applyFont="1" applyAlignment="1">
      <alignment/>
    </xf>
    <xf numFmtId="0" fontId="10" fillId="3" borderId="0" xfId="0" applyFont="1" applyFill="1" applyAlignment="1">
      <alignment/>
    </xf>
    <xf numFmtId="0" fontId="11" fillId="3" borderId="0" xfId="0" applyFont="1" applyFill="1" applyAlignment="1">
      <alignment/>
    </xf>
    <xf numFmtId="8" fontId="10" fillId="3" borderId="0" xfId="17" applyFont="1" applyFill="1" applyAlignment="1">
      <alignment horizontal="center"/>
    </xf>
    <xf numFmtId="0" fontId="11" fillId="3" borderId="0" xfId="0" applyFont="1" applyFill="1" applyAlignment="1">
      <alignment horizontal="center"/>
    </xf>
    <xf numFmtId="0" fontId="12" fillId="0" borderId="0" xfId="0" applyFont="1" applyAlignment="1">
      <alignment/>
    </xf>
    <xf numFmtId="14" fontId="12" fillId="0" borderId="0" xfId="0" applyNumberFormat="1" applyFont="1" applyAlignment="1">
      <alignment/>
    </xf>
    <xf numFmtId="0" fontId="13" fillId="0" borderId="0" xfId="0" applyFont="1" applyAlignment="1">
      <alignment/>
    </xf>
    <xf numFmtId="0" fontId="12" fillId="0" borderId="0" xfId="0" applyFont="1" applyAlignment="1">
      <alignment horizontal="left"/>
    </xf>
    <xf numFmtId="0" fontId="12" fillId="0" borderId="0" xfId="0" applyFont="1" applyAlignment="1">
      <alignment horizontal="right"/>
    </xf>
    <xf numFmtId="0" fontId="14" fillId="4" borderId="0" xfId="0" applyFont="1" applyFill="1" applyAlignment="1">
      <alignment/>
    </xf>
    <xf numFmtId="0" fontId="15" fillId="4" borderId="0" xfId="0" applyFont="1" applyFill="1" applyAlignment="1">
      <alignment/>
    </xf>
    <xf numFmtId="20" fontId="12" fillId="0" borderId="0" xfId="0" applyNumberFormat="1" applyFont="1" applyAlignment="1">
      <alignment/>
    </xf>
    <xf numFmtId="0" fontId="14" fillId="2" borderId="0" xfId="0" applyFont="1" applyFill="1" applyAlignment="1">
      <alignment/>
    </xf>
    <xf numFmtId="0" fontId="14" fillId="2" borderId="0" xfId="0" applyFont="1" applyFill="1" applyAlignment="1">
      <alignment horizontal="center"/>
    </xf>
    <xf numFmtId="0" fontId="15" fillId="2" borderId="0" xfId="0" applyFont="1" applyFill="1" applyAlignment="1">
      <alignment horizontal="center"/>
    </xf>
    <xf numFmtId="0" fontId="18" fillId="4" borderId="0" xfId="0" applyFont="1" applyFill="1" applyAlignment="1">
      <alignment/>
    </xf>
    <xf numFmtId="8" fontId="12" fillId="0" borderId="0" xfId="17" applyFont="1" applyAlignment="1">
      <alignment/>
    </xf>
    <xf numFmtId="0" fontId="12" fillId="0" borderId="0" xfId="0" applyFont="1" applyFill="1" applyAlignment="1">
      <alignment/>
    </xf>
    <xf numFmtId="0" fontId="12" fillId="0" borderId="0" xfId="0" applyFont="1" applyAlignment="1">
      <alignment horizontal="center"/>
    </xf>
    <xf numFmtId="0" fontId="12" fillId="0" borderId="1" xfId="0" applyFont="1" applyBorder="1" applyAlignment="1">
      <alignment/>
    </xf>
    <xf numFmtId="0" fontId="12" fillId="0" borderId="2" xfId="0" applyFont="1" applyBorder="1" applyAlignment="1">
      <alignment/>
    </xf>
    <xf numFmtId="0" fontId="12" fillId="0" borderId="0" xfId="0" applyFont="1" applyBorder="1" applyAlignment="1">
      <alignment/>
    </xf>
    <xf numFmtId="0" fontId="12" fillId="0" borderId="3" xfId="0" applyFont="1" applyBorder="1" applyAlignment="1">
      <alignment/>
    </xf>
    <xf numFmtId="0" fontId="12" fillId="0" borderId="4" xfId="0" applyFont="1" applyBorder="1" applyAlignment="1">
      <alignment/>
    </xf>
    <xf numFmtId="0" fontId="15" fillId="4" borderId="0" xfId="0" applyFont="1" applyFill="1" applyAlignment="1">
      <alignment horizontal="center"/>
    </xf>
    <xf numFmtId="0" fontId="18" fillId="4" borderId="0" xfId="0" applyFont="1" applyFill="1" applyAlignment="1">
      <alignment horizontal="center"/>
    </xf>
    <xf numFmtId="0" fontId="12" fillId="0" borderId="1" xfId="0" applyFont="1" applyBorder="1" applyAlignment="1">
      <alignment horizontal="center"/>
    </xf>
    <xf numFmtId="0" fontId="12" fillId="0" borderId="0" xfId="0" applyFont="1" applyBorder="1" applyAlignment="1">
      <alignment horizontal="center"/>
    </xf>
    <xf numFmtId="0" fontId="17" fillId="2" borderId="0" xfId="0" applyFont="1" applyFill="1" applyAlignment="1">
      <alignment/>
    </xf>
    <xf numFmtId="0" fontId="18" fillId="2" borderId="0" xfId="0" applyFont="1" applyFill="1" applyAlignment="1">
      <alignment/>
    </xf>
    <xf numFmtId="0" fontId="19" fillId="2" borderId="0" xfId="0" applyFont="1" applyFill="1" applyAlignment="1">
      <alignment/>
    </xf>
    <xf numFmtId="0" fontId="13" fillId="2" borderId="0" xfId="0" applyFont="1" applyFill="1" applyAlignment="1">
      <alignment/>
    </xf>
    <xf numFmtId="0" fontId="13" fillId="2" borderId="0" xfId="0" applyFont="1" applyFill="1" applyAlignment="1">
      <alignment horizontal="left"/>
    </xf>
    <xf numFmtId="0" fontId="13" fillId="2" borderId="0" xfId="0" applyFont="1" applyFill="1" applyAlignment="1">
      <alignment horizontal="center"/>
    </xf>
    <xf numFmtId="0" fontId="12" fillId="0" borderId="0" xfId="0" applyFont="1" applyAlignment="1">
      <alignment/>
    </xf>
    <xf numFmtId="0" fontId="20" fillId="2" borderId="0" xfId="0" applyFont="1" applyFill="1" applyAlignment="1">
      <alignment/>
    </xf>
    <xf numFmtId="49" fontId="12" fillId="0" borderId="0" xfId="0" applyNumberFormat="1" applyFont="1" applyAlignment="1">
      <alignment/>
    </xf>
    <xf numFmtId="20" fontId="20" fillId="2" borderId="0" xfId="0" applyNumberFormat="1" applyFont="1" applyFill="1" applyAlignment="1">
      <alignment/>
    </xf>
    <xf numFmtId="20" fontId="13" fillId="2" borderId="0" xfId="0" applyNumberFormat="1" applyFont="1" applyFill="1" applyAlignment="1">
      <alignment/>
    </xf>
    <xf numFmtId="0" fontId="21" fillId="4" borderId="0" xfId="0" applyFont="1" applyFill="1" applyAlignment="1">
      <alignment/>
    </xf>
    <xf numFmtId="0" fontId="21" fillId="0" borderId="0" xfId="0" applyFont="1" applyAlignment="1">
      <alignment/>
    </xf>
    <xf numFmtId="0" fontId="22" fillId="0" borderId="0" xfId="0" applyFont="1" applyAlignment="1">
      <alignment/>
    </xf>
    <xf numFmtId="0" fontId="13" fillId="5" borderId="0" xfId="0" applyFont="1" applyFill="1" applyAlignment="1">
      <alignment/>
    </xf>
    <xf numFmtId="0" fontId="12" fillId="0" borderId="0" xfId="0" applyFont="1" applyFill="1" applyAlignment="1">
      <alignment horizontal="center"/>
    </xf>
    <xf numFmtId="0" fontId="23" fillId="4" borderId="0" xfId="0" applyFont="1" applyFill="1" applyAlignment="1">
      <alignment/>
    </xf>
    <xf numFmtId="0" fontId="24" fillId="0" borderId="0" xfId="0" applyFont="1" applyAlignment="1">
      <alignment/>
    </xf>
    <xf numFmtId="0" fontId="12" fillId="0" borderId="0" xfId="0" applyFont="1" applyAlignment="1" quotePrefix="1">
      <alignment/>
    </xf>
    <xf numFmtId="0" fontId="13" fillId="5" borderId="0" xfId="0" applyFont="1" applyFill="1" applyAlignment="1">
      <alignment horizontal="left" wrapText="1"/>
    </xf>
    <xf numFmtId="0" fontId="13" fillId="5" borderId="0" xfId="0" applyFont="1" applyFill="1" applyAlignment="1">
      <alignment horizontal="center" wrapText="1"/>
    </xf>
    <xf numFmtId="0" fontId="12" fillId="0" borderId="0" xfId="0" applyFont="1" applyAlignment="1">
      <alignment vertical="top"/>
    </xf>
    <xf numFmtId="0" fontId="12" fillId="0" borderId="5" xfId="0" applyFont="1" applyBorder="1" applyAlignment="1">
      <alignment horizontal="left"/>
    </xf>
    <xf numFmtId="0" fontId="12" fillId="0" borderId="4" xfId="0" applyFont="1" applyBorder="1" applyAlignment="1">
      <alignment horizontal="left"/>
    </xf>
    <xf numFmtId="0" fontId="12" fillId="5" borderId="0" xfId="0" applyFont="1" applyFill="1" applyAlignment="1">
      <alignment/>
    </xf>
    <xf numFmtId="0" fontId="12" fillId="0" borderId="0" xfId="0" applyFont="1" applyFill="1" applyAlignment="1">
      <alignment vertical="top"/>
    </xf>
    <xf numFmtId="0" fontId="19" fillId="2" borderId="0" xfId="0" applyFont="1" applyFill="1" applyAlignment="1">
      <alignment horizontal="center"/>
    </xf>
    <xf numFmtId="0" fontId="12" fillId="0" borderId="2" xfId="0" applyFont="1" applyBorder="1" applyAlignment="1">
      <alignment horizontal="left"/>
    </xf>
    <xf numFmtId="0" fontId="12" fillId="0" borderId="0" xfId="0" applyFont="1" applyFill="1" applyAlignment="1">
      <alignment horizontal="left" wrapText="1"/>
    </xf>
    <xf numFmtId="0" fontId="12" fillId="0" borderId="0" xfId="0" applyFont="1" applyFill="1" applyAlignment="1">
      <alignment horizontal="left" vertical="top"/>
    </xf>
    <xf numFmtId="0" fontId="12" fillId="0" borderId="0" xfId="0" applyFont="1" applyFill="1" applyAlignment="1">
      <alignment/>
    </xf>
    <xf numFmtId="0" fontId="12" fillId="0" borderId="1" xfId="0" applyFont="1" applyFill="1" applyBorder="1" applyAlignment="1">
      <alignment/>
    </xf>
    <xf numFmtId="0" fontId="12" fillId="0" borderId="6" xfId="0" applyFont="1" applyBorder="1" applyAlignment="1">
      <alignment/>
    </xf>
    <xf numFmtId="0" fontId="12" fillId="0" borderId="7" xfId="0" applyFont="1" applyBorder="1" applyAlignment="1">
      <alignment/>
    </xf>
    <xf numFmtId="0" fontId="12" fillId="3" borderId="0" xfId="0" applyFont="1" applyFill="1" applyAlignment="1">
      <alignment/>
    </xf>
    <xf numFmtId="0" fontId="12" fillId="3" borderId="0" xfId="0" applyFont="1" applyFill="1" applyAlignment="1">
      <alignment horizontal="center"/>
    </xf>
    <xf numFmtId="20" fontId="12" fillId="0" borderId="0" xfId="0" applyNumberFormat="1" applyFont="1" applyFill="1" applyAlignment="1">
      <alignment/>
    </xf>
    <xf numFmtId="170" fontId="19" fillId="2" borderId="0" xfId="0" applyNumberFormat="1" applyFont="1" applyFill="1" applyAlignment="1">
      <alignment horizontal="center"/>
    </xf>
    <xf numFmtId="170" fontId="12" fillId="0" borderId="0" xfId="0" applyNumberFormat="1" applyFont="1" applyFill="1" applyAlignment="1">
      <alignment horizontal="center"/>
    </xf>
    <xf numFmtId="170" fontId="12" fillId="0" borderId="0" xfId="0" applyNumberFormat="1" applyFont="1" applyAlignment="1">
      <alignment horizontal="center"/>
    </xf>
    <xf numFmtId="0" fontId="19" fillId="2" borderId="0" xfId="0" applyFont="1" applyFill="1" applyAlignment="1">
      <alignment vertical="top"/>
    </xf>
    <xf numFmtId="0" fontId="12" fillId="0" borderId="8" xfId="0" applyFont="1" applyBorder="1" applyAlignment="1">
      <alignment/>
    </xf>
    <xf numFmtId="0" fontId="16" fillId="0" borderId="0" xfId="0" applyFont="1" applyAlignment="1">
      <alignment/>
    </xf>
    <xf numFmtId="38" fontId="23" fillId="4" borderId="0" xfId="15" applyNumberFormat="1" applyFont="1" applyFill="1" applyAlignment="1">
      <alignment horizontal="center"/>
    </xf>
    <xf numFmtId="0" fontId="18" fillId="2" borderId="0" xfId="0" applyFont="1" applyFill="1" applyAlignment="1">
      <alignment horizontal="center"/>
    </xf>
    <xf numFmtId="170" fontId="14" fillId="2" borderId="0" xfId="0" applyNumberFormat="1" applyFont="1" applyFill="1" applyAlignment="1">
      <alignment horizontal="center"/>
    </xf>
    <xf numFmtId="0" fontId="32" fillId="0" borderId="0" xfId="0" applyFont="1" applyAlignment="1">
      <alignment/>
    </xf>
    <xf numFmtId="170" fontId="32" fillId="0" borderId="0" xfId="0" applyNumberFormat="1" applyFont="1" applyAlignment="1">
      <alignment horizontal="center"/>
    </xf>
    <xf numFmtId="0" fontId="32" fillId="0" borderId="0" xfId="0" applyFont="1" applyAlignment="1">
      <alignment horizontal="center"/>
    </xf>
    <xf numFmtId="0" fontId="12" fillId="0" borderId="5" xfId="0" applyFont="1" applyBorder="1" applyAlignment="1">
      <alignment/>
    </xf>
    <xf numFmtId="0" fontId="12" fillId="0" borderId="9" xfId="0" applyFont="1" applyBorder="1" applyAlignment="1">
      <alignment/>
    </xf>
    <xf numFmtId="0" fontId="12" fillId="0" borderId="10" xfId="0" applyFont="1" applyBorder="1" applyAlignment="1">
      <alignment/>
    </xf>
    <xf numFmtId="0" fontId="12" fillId="0" borderId="11" xfId="0" applyFont="1" applyBorder="1" applyAlignment="1">
      <alignment/>
    </xf>
    <xf numFmtId="0" fontId="12" fillId="0" borderId="12" xfId="0" applyFont="1" applyBorder="1" applyAlignment="1">
      <alignment horizontal="center"/>
    </xf>
    <xf numFmtId="0" fontId="12" fillId="0" borderId="13" xfId="0" applyFont="1" applyBorder="1" applyAlignment="1">
      <alignment horizontal="center"/>
    </xf>
    <xf numFmtId="0" fontId="12" fillId="0" borderId="13" xfId="0" applyFont="1" applyBorder="1" applyAlignment="1">
      <alignment/>
    </xf>
    <xf numFmtId="0" fontId="12" fillId="0" borderId="12" xfId="0" applyFont="1" applyBorder="1" applyAlignment="1">
      <alignment/>
    </xf>
    <xf numFmtId="0" fontId="31" fillId="2" borderId="0" xfId="0" applyFont="1" applyFill="1" applyAlignment="1">
      <alignment/>
    </xf>
    <xf numFmtId="0" fontId="13" fillId="0" borderId="0" xfId="0" applyFont="1" applyFill="1" applyAlignment="1">
      <alignment/>
    </xf>
    <xf numFmtId="0" fontId="12" fillId="0" borderId="10" xfId="0" applyFont="1" applyBorder="1" applyAlignment="1">
      <alignment horizontal="center"/>
    </xf>
    <xf numFmtId="0" fontId="12" fillId="0" borderId="1" xfId="0" applyFont="1" applyFill="1" applyBorder="1" applyAlignment="1">
      <alignment horizontal="center"/>
    </xf>
    <xf numFmtId="0" fontId="24" fillId="0" borderId="0" xfId="0" applyFont="1" applyAlignment="1">
      <alignment/>
    </xf>
    <xf numFmtId="0" fontId="24" fillId="0" borderId="0" xfId="0" applyFont="1" applyAlignment="1">
      <alignment vertical="top"/>
    </xf>
    <xf numFmtId="0" fontId="28" fillId="0" borderId="0" xfId="0" applyFont="1" applyBorder="1" applyAlignment="1">
      <alignment horizontal="right"/>
    </xf>
    <xf numFmtId="8" fontId="33" fillId="0" borderId="0" xfId="17" applyFont="1" applyBorder="1" applyAlignment="1">
      <alignment horizontal="center"/>
    </xf>
    <xf numFmtId="0" fontId="33" fillId="0" borderId="0" xfId="0" applyFont="1" applyBorder="1" applyAlignment="1">
      <alignment horizontal="center"/>
    </xf>
    <xf numFmtId="0" fontId="30" fillId="0" borderId="0" xfId="0" applyFont="1" applyBorder="1" applyAlignment="1">
      <alignment horizontal="center"/>
    </xf>
    <xf numFmtId="0" fontId="28" fillId="0" borderId="0" xfId="17" applyNumberFormat="1" applyFont="1" applyBorder="1" applyAlignment="1" applyProtection="1">
      <alignment horizontal="center"/>
      <protection/>
    </xf>
    <xf numFmtId="8" fontId="28" fillId="0" borderId="0" xfId="17" applyFont="1" applyBorder="1" applyAlignment="1" applyProtection="1">
      <alignment horizontal="center"/>
      <protection/>
    </xf>
    <xf numFmtId="0" fontId="28" fillId="0" borderId="0" xfId="0" applyFont="1" applyBorder="1" applyAlignment="1">
      <alignment horizontal="center"/>
    </xf>
    <xf numFmtId="8" fontId="28" fillId="0" borderId="0" xfId="17" applyNumberFormat="1" applyFont="1" applyBorder="1" applyAlignment="1" applyProtection="1">
      <alignment horizontal="center"/>
      <protection/>
    </xf>
    <xf numFmtId="8" fontId="28" fillId="0" borderId="0" xfId="17" applyFont="1" applyBorder="1" applyAlignment="1">
      <alignment horizontal="center"/>
    </xf>
    <xf numFmtId="0" fontId="28" fillId="0" borderId="0" xfId="0" applyFont="1" applyBorder="1" applyAlignment="1" applyProtection="1">
      <alignment/>
      <protection/>
    </xf>
    <xf numFmtId="0" fontId="29" fillId="0" borderId="0" xfId="0" applyFont="1" applyBorder="1" applyAlignment="1" applyProtection="1">
      <alignment/>
      <protection/>
    </xf>
    <xf numFmtId="0" fontId="33" fillId="0" borderId="0" xfId="0" applyFont="1" applyBorder="1" applyAlignment="1">
      <alignment/>
    </xf>
    <xf numFmtId="0" fontId="2" fillId="0" borderId="0" xfId="0" applyFont="1" applyBorder="1" applyAlignment="1">
      <alignment/>
    </xf>
    <xf numFmtId="8" fontId="28" fillId="0" borderId="0" xfId="17" applyFont="1" applyBorder="1" applyAlignment="1" applyProtection="1">
      <alignment/>
      <protection/>
    </xf>
    <xf numFmtId="0" fontId="28" fillId="0" borderId="11" xfId="0" applyFont="1" applyBorder="1" applyAlignment="1">
      <alignment horizontal="right"/>
    </xf>
    <xf numFmtId="0" fontId="12" fillId="0" borderId="7" xfId="0" applyFont="1" applyBorder="1" applyAlignment="1">
      <alignment horizontal="left"/>
    </xf>
    <xf numFmtId="0" fontId="12" fillId="0" borderId="9" xfId="0" applyFont="1" applyBorder="1" applyAlignment="1">
      <alignment horizontal="left"/>
    </xf>
    <xf numFmtId="0" fontId="12" fillId="0" borderId="10" xfId="0" applyFont="1" applyBorder="1" applyAlignment="1">
      <alignment horizontal="left"/>
    </xf>
    <xf numFmtId="0" fontId="12" fillId="6" borderId="1" xfId="0" applyFont="1" applyFill="1" applyBorder="1" applyAlignment="1">
      <alignment horizontal="center"/>
    </xf>
    <xf numFmtId="0" fontId="12" fillId="0" borderId="0" xfId="0" applyFont="1" applyAlignment="1">
      <alignment/>
    </xf>
    <xf numFmtId="20" fontId="12" fillId="0" borderId="0" xfId="0" applyNumberFormat="1" applyFont="1" applyAlignment="1">
      <alignment/>
    </xf>
    <xf numFmtId="170" fontId="12" fillId="0" borderId="0" xfId="0" applyNumberFormat="1" applyFont="1" applyAlignment="1">
      <alignment horizontal="center"/>
    </xf>
    <xf numFmtId="0" fontId="12" fillId="0" borderId="0" xfId="0" applyFont="1" applyAlignment="1">
      <alignment horizontal="center"/>
    </xf>
    <xf numFmtId="0" fontId="12" fillId="0" borderId="1" xfId="0" applyFont="1" applyBorder="1" applyAlignment="1">
      <alignment/>
    </xf>
    <xf numFmtId="0" fontId="31" fillId="2" borderId="0" xfId="0" applyFont="1" applyFill="1" applyAlignment="1">
      <alignment/>
    </xf>
    <xf numFmtId="0" fontId="12" fillId="0" borderId="2" xfId="0" applyFont="1" applyBorder="1" applyAlignment="1">
      <alignment horizontal="center"/>
    </xf>
    <xf numFmtId="0" fontId="12" fillId="0" borderId="5" xfId="0" applyFont="1" applyBorder="1" applyAlignment="1">
      <alignment horizontal="center"/>
    </xf>
    <xf numFmtId="0" fontId="12" fillId="0" borderId="4" xfId="0" applyFont="1" applyBorder="1" applyAlignment="1">
      <alignment horizontal="center"/>
    </xf>
    <xf numFmtId="0" fontId="12" fillId="0" borderId="14" xfId="0" applyFont="1" applyBorder="1" applyAlignment="1">
      <alignment/>
    </xf>
    <xf numFmtId="0" fontId="18" fillId="4" borderId="0" xfId="0" applyFont="1" applyFill="1" applyAlignment="1">
      <alignment vertical="top"/>
    </xf>
    <xf numFmtId="0" fontId="18" fillId="4" borderId="0" xfId="0" applyFont="1" applyFill="1" applyAlignment="1">
      <alignment/>
    </xf>
    <xf numFmtId="0" fontId="18" fillId="4" borderId="0" xfId="0" applyFont="1" applyFill="1" applyAlignment="1">
      <alignment horizontal="center"/>
    </xf>
    <xf numFmtId="0" fontId="12" fillId="0" borderId="0" xfId="0" applyFont="1" applyAlignment="1">
      <alignment vertical="top"/>
    </xf>
    <xf numFmtId="0" fontId="22" fillId="0" borderId="0" xfId="0" applyFont="1" applyFill="1" applyAlignment="1">
      <alignment/>
    </xf>
    <xf numFmtId="0" fontId="12" fillId="0" borderId="1" xfId="0" applyFont="1" applyFill="1" applyBorder="1" applyAlignment="1">
      <alignment/>
    </xf>
    <xf numFmtId="0" fontId="12" fillId="7" borderId="0" xfId="0" applyFont="1" applyFill="1" applyAlignment="1">
      <alignment/>
    </xf>
    <xf numFmtId="170" fontId="12" fillId="7" borderId="0" xfId="0" applyNumberFormat="1" applyFont="1" applyFill="1" applyAlignment="1">
      <alignment horizontal="center"/>
    </xf>
    <xf numFmtId="0" fontId="12" fillId="7" borderId="0" xfId="0" applyFont="1" applyFill="1" applyAlignment="1">
      <alignment horizontal="center"/>
    </xf>
    <xf numFmtId="0" fontId="12" fillId="3" borderId="0" xfId="0" applyFont="1" applyFill="1" applyAlignment="1">
      <alignment vertical="top"/>
    </xf>
    <xf numFmtId="0" fontId="16" fillId="0" borderId="6" xfId="0" applyFont="1" applyBorder="1" applyAlignment="1">
      <alignment/>
    </xf>
    <xf numFmtId="0" fontId="12" fillId="0" borderId="15" xfId="0" applyFont="1" applyBorder="1" applyAlignment="1">
      <alignment/>
    </xf>
    <xf numFmtId="0" fontId="12" fillId="0" borderId="15" xfId="0" applyFont="1" applyFill="1" applyBorder="1" applyAlignment="1">
      <alignment/>
    </xf>
    <xf numFmtId="0" fontId="12" fillId="0" borderId="13" xfId="0" applyFont="1" applyBorder="1" applyAlignment="1">
      <alignment/>
    </xf>
    <xf numFmtId="0" fontId="12" fillId="0" borderId="4" xfId="0" applyFont="1" applyBorder="1" applyAlignment="1">
      <alignment/>
    </xf>
    <xf numFmtId="0" fontId="12" fillId="0" borderId="4" xfId="0" applyFont="1" applyFill="1" applyBorder="1" applyAlignment="1">
      <alignment/>
    </xf>
    <xf numFmtId="0" fontId="16" fillId="0" borderId="0" xfId="0" applyFont="1" applyFill="1" applyAlignment="1">
      <alignment/>
    </xf>
    <xf numFmtId="170" fontId="13" fillId="5" borderId="0" xfId="0" applyNumberFormat="1" applyFont="1" applyFill="1" applyAlignment="1">
      <alignment horizontal="center"/>
    </xf>
    <xf numFmtId="0" fontId="13" fillId="5" borderId="0" xfId="0" applyFont="1" applyFill="1" applyAlignment="1">
      <alignment horizontal="center"/>
    </xf>
    <xf numFmtId="0" fontId="12" fillId="0" borderId="2" xfId="0" applyFont="1" applyBorder="1" applyAlignment="1">
      <alignment/>
    </xf>
    <xf numFmtId="0" fontId="34" fillId="2" borderId="0" xfId="0" applyFont="1" applyFill="1" applyAlignment="1">
      <alignment/>
    </xf>
    <xf numFmtId="20" fontId="12" fillId="0" borderId="0" xfId="0" applyNumberFormat="1" applyFont="1" applyFill="1" applyAlignment="1">
      <alignment horizontal="center"/>
    </xf>
    <xf numFmtId="20" fontId="34" fillId="2" borderId="0" xfId="0" applyNumberFormat="1" applyFont="1" applyFill="1" applyAlignment="1">
      <alignment/>
    </xf>
    <xf numFmtId="20" fontId="15" fillId="2" borderId="0" xfId="0" applyNumberFormat="1" applyFont="1" applyFill="1" applyAlignment="1">
      <alignment/>
    </xf>
    <xf numFmtId="0" fontId="15" fillId="2" borderId="0" xfId="0" applyFont="1" applyFill="1" applyAlignment="1">
      <alignment/>
    </xf>
    <xf numFmtId="0" fontId="15" fillId="0" borderId="0" xfId="0" applyFont="1" applyAlignment="1">
      <alignment/>
    </xf>
    <xf numFmtId="0" fontId="35" fillId="0" borderId="0" xfId="0" applyFont="1" applyFill="1" applyAlignment="1">
      <alignment/>
    </xf>
    <xf numFmtId="0" fontId="34" fillId="2" borderId="0" xfId="0" applyFont="1" applyFill="1" applyAlignment="1">
      <alignment vertical="top"/>
    </xf>
    <xf numFmtId="170" fontId="34" fillId="2" borderId="0" xfId="0" applyNumberFormat="1" applyFont="1" applyFill="1" applyAlignment="1">
      <alignment horizontal="center"/>
    </xf>
    <xf numFmtId="0" fontId="34" fillId="2" borderId="0" xfId="0" applyFont="1" applyFill="1" applyAlignment="1">
      <alignment horizontal="center"/>
    </xf>
    <xf numFmtId="0" fontId="23" fillId="0" borderId="0" xfId="0" applyFont="1" applyAlignment="1">
      <alignment/>
    </xf>
    <xf numFmtId="0" fontId="24" fillId="0" borderId="0" xfId="0" applyFont="1" applyFill="1" applyAlignment="1">
      <alignment vertical="top"/>
    </xf>
    <xf numFmtId="0" fontId="23" fillId="2" borderId="0" xfId="0" applyFont="1" applyFill="1" applyAlignment="1">
      <alignment/>
    </xf>
    <xf numFmtId="0" fontId="23" fillId="2" borderId="0" xfId="0" applyFont="1" applyFill="1" applyAlignment="1">
      <alignment horizontal="center"/>
    </xf>
    <xf numFmtId="0" fontId="23" fillId="0" borderId="0" xfId="0" applyFont="1" applyFill="1" applyAlignment="1">
      <alignment/>
    </xf>
    <xf numFmtId="0" fontId="34" fillId="2" borderId="0" xfId="0" applyFont="1" applyFill="1" applyAlignment="1">
      <alignment horizontal="left"/>
    </xf>
    <xf numFmtId="0" fontId="12" fillId="0" borderId="1" xfId="0" applyFont="1" applyBorder="1" applyAlignment="1">
      <alignment horizontal="left" wrapText="1"/>
    </xf>
    <xf numFmtId="0" fontId="12" fillId="0" borderId="1" xfId="0" applyFont="1" applyBorder="1" applyAlignment="1">
      <alignment horizontal="left"/>
    </xf>
    <xf numFmtId="0" fontId="12" fillId="0" borderId="0" xfId="0" applyFont="1" applyAlignment="1">
      <alignment horizontal="left" wrapText="1"/>
    </xf>
    <xf numFmtId="0" fontId="12" fillId="0" borderId="6" xfId="0" applyFont="1" applyBorder="1" applyAlignment="1">
      <alignment horizontal="left"/>
    </xf>
    <xf numFmtId="0" fontId="12" fillId="0" borderId="0" xfId="0" applyFont="1" applyFill="1" applyAlignment="1">
      <alignment horizontal="left" vertical="top" wrapText="1"/>
    </xf>
    <xf numFmtId="0" fontId="12" fillId="0" borderId="0" xfId="0" applyFont="1" applyFill="1" applyAlignment="1">
      <alignment horizontal="left" wrapText="1"/>
    </xf>
    <xf numFmtId="0" fontId="32" fillId="0" borderId="0" xfId="0" applyFont="1" applyAlignment="1">
      <alignment horizontal="left" wrapText="1"/>
    </xf>
    <xf numFmtId="0" fontId="12" fillId="0" borderId="0" xfId="0" applyFont="1" applyAlignment="1">
      <alignment horizontal="left" vertical="top" wrapText="1"/>
    </xf>
    <xf numFmtId="0" fontId="12" fillId="0" borderId="0" xfId="0" applyFont="1" applyAlignment="1">
      <alignment horizontal="left" wrapText="1"/>
    </xf>
    <xf numFmtId="0" fontId="2" fillId="0" borderId="0" xfId="0" applyFont="1" applyAlignment="1">
      <alignment vertical="top" wrapText="1"/>
    </xf>
    <xf numFmtId="0" fontId="2" fillId="0" borderId="0" xfId="0" applyFont="1" applyAlignment="1">
      <alignment wrapText="1"/>
    </xf>
    <xf numFmtId="0" fontId="2" fillId="0" borderId="0" xfId="0" applyFont="1" applyAlignment="1">
      <alignment horizontal="left"/>
    </xf>
  </cellXfs>
  <cellStyles count="9">
    <cellStyle name="Normal" xfId="0"/>
    <cellStyle name="Comma" xfId="15"/>
    <cellStyle name="Comma [0]" xfId="16"/>
    <cellStyle name="Currency" xfId="17"/>
    <cellStyle name="Currency [0]" xfId="18"/>
    <cellStyle name="Followed Hyperlink" xfId="19"/>
    <cellStyle name="Hyperlink" xfId="20"/>
    <cellStyle name="Percent" xfId="21"/>
    <cellStyle name="標準_Semi Final Attendees"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74"/>
  <sheetViews>
    <sheetView tabSelected="1" view="pageBreakPreview" zoomScaleSheetLayoutView="100" workbookViewId="0" topLeftCell="A1">
      <selection activeCell="A1" sqref="A1"/>
    </sheetView>
  </sheetViews>
  <sheetFormatPr defaultColWidth="9.00390625" defaultRowHeight="13.5"/>
  <cols>
    <col min="1" max="1" width="15.375" style="27" customWidth="1"/>
    <col min="2" max="2" width="9.375" style="27" bestFit="1" customWidth="1"/>
    <col min="3" max="16384" width="9.00390625" style="27" customWidth="1"/>
  </cols>
  <sheetData>
    <row r="1" spans="1:6" ht="12">
      <c r="A1" s="27" t="s">
        <v>279</v>
      </c>
      <c r="B1" s="28">
        <v>37902</v>
      </c>
      <c r="C1" s="31" t="s">
        <v>332</v>
      </c>
      <c r="D1" s="29"/>
      <c r="E1" s="29"/>
      <c r="F1" s="63"/>
    </row>
    <row r="2" spans="1:2" ht="12">
      <c r="A2" s="27" t="s">
        <v>273</v>
      </c>
      <c r="B2" s="57" t="s">
        <v>333</v>
      </c>
    </row>
    <row r="3" spans="1:2" ht="12">
      <c r="A3" s="27" t="s">
        <v>274</v>
      </c>
      <c r="B3" s="34">
        <f>A7</f>
        <v>0.20833333333333334</v>
      </c>
    </row>
    <row r="4" spans="1:3" ht="12">
      <c r="A4" s="27" t="s">
        <v>280</v>
      </c>
      <c r="B4" s="34">
        <f>B14</f>
        <v>0</v>
      </c>
      <c r="C4" s="29"/>
    </row>
    <row r="5" spans="1:2" ht="12">
      <c r="A5" s="27" t="s">
        <v>334</v>
      </c>
      <c r="B5" s="27" t="s">
        <v>335</v>
      </c>
    </row>
    <row r="6" spans="1:8" ht="12">
      <c r="A6" s="163" t="s">
        <v>408</v>
      </c>
      <c r="B6" s="54"/>
      <c r="C6" s="54"/>
      <c r="D6" s="54"/>
      <c r="E6" s="54"/>
      <c r="F6" s="54"/>
      <c r="G6" s="54"/>
      <c r="H6" s="54"/>
    </row>
    <row r="7" spans="1:8" ht="12">
      <c r="A7" s="164">
        <v>0.20833333333333334</v>
      </c>
      <c r="B7" s="164" t="s">
        <v>336</v>
      </c>
      <c r="C7" s="40" t="s">
        <v>337</v>
      </c>
      <c r="D7" s="40"/>
      <c r="E7" s="40"/>
      <c r="F7" s="40"/>
      <c r="G7" s="40"/>
      <c r="H7" s="40"/>
    </row>
    <row r="8" spans="1:7" ht="12">
      <c r="A8" s="164" t="str">
        <f aca="true" t="shared" si="0" ref="A8:A13">B7</f>
        <v>6;00</v>
      </c>
      <c r="B8" s="164">
        <v>0.2569444444444445</v>
      </c>
      <c r="C8" s="27" t="s">
        <v>387</v>
      </c>
      <c r="G8" s="40"/>
    </row>
    <row r="9" spans="1:7" ht="12">
      <c r="A9" s="164">
        <f t="shared" si="0"/>
        <v>0.2569444444444445</v>
      </c>
      <c r="B9" s="164">
        <v>0.2673611111111111</v>
      </c>
      <c r="C9" s="27" t="s">
        <v>388</v>
      </c>
      <c r="G9" s="40"/>
    </row>
    <row r="10" spans="1:7" ht="12">
      <c r="A10" s="164">
        <f t="shared" si="0"/>
        <v>0.2673611111111111</v>
      </c>
      <c r="B10" s="164">
        <v>0.2777777777777778</v>
      </c>
      <c r="C10" s="27" t="s">
        <v>389</v>
      </c>
      <c r="G10" s="40"/>
    </row>
    <row r="11" spans="1:3" ht="12">
      <c r="A11" s="164">
        <f t="shared" si="0"/>
        <v>0.2777777777777778</v>
      </c>
      <c r="B11" s="164">
        <v>0.28125</v>
      </c>
      <c r="C11" s="27" t="s">
        <v>390</v>
      </c>
    </row>
    <row r="12" spans="1:3" ht="12">
      <c r="A12" s="164">
        <f t="shared" si="0"/>
        <v>0.28125</v>
      </c>
      <c r="B12" s="164">
        <v>0.2916666666666667</v>
      </c>
      <c r="C12" s="27" t="s">
        <v>391</v>
      </c>
    </row>
    <row r="13" spans="1:3" ht="12">
      <c r="A13" s="164">
        <f t="shared" si="0"/>
        <v>0.2916666666666667</v>
      </c>
      <c r="B13" s="164">
        <v>0.2986111111111111</v>
      </c>
      <c r="C13" s="27" t="s">
        <v>392</v>
      </c>
    </row>
    <row r="14" spans="1:2" ht="12">
      <c r="A14" s="164"/>
      <c r="B14" s="164"/>
    </row>
    <row r="15" spans="1:2" ht="12">
      <c r="A15" s="164"/>
      <c r="B15" s="164"/>
    </row>
    <row r="16" spans="1:8" s="168" customFormat="1" ht="12">
      <c r="A16" s="165" t="s">
        <v>338</v>
      </c>
      <c r="B16" s="166"/>
      <c r="C16" s="167"/>
      <c r="D16" s="167"/>
      <c r="E16" s="167"/>
      <c r="F16" s="167"/>
      <c r="G16" s="167"/>
      <c r="H16" s="167"/>
    </row>
    <row r="17" spans="2:8" s="168" customFormat="1" ht="12">
      <c r="B17" s="40" t="s">
        <v>339</v>
      </c>
      <c r="C17" s="40"/>
      <c r="D17" s="40"/>
      <c r="E17" s="40"/>
      <c r="F17" s="40"/>
      <c r="G17" s="40"/>
      <c r="H17" s="40"/>
    </row>
    <row r="18" spans="1:8" s="168" customFormat="1" ht="12">
      <c r="A18" s="159" t="s">
        <v>139</v>
      </c>
      <c r="B18" s="87"/>
      <c r="C18" s="40" t="s">
        <v>340</v>
      </c>
      <c r="D18" s="40"/>
      <c r="E18" s="40"/>
      <c r="F18" s="40"/>
      <c r="G18" s="40"/>
      <c r="H18" s="40"/>
    </row>
    <row r="19" spans="2:8" s="168" customFormat="1" ht="12">
      <c r="B19" s="87"/>
      <c r="C19" s="40"/>
      <c r="D19" s="40"/>
      <c r="E19" s="40"/>
      <c r="F19" s="40"/>
      <c r="G19" s="40"/>
      <c r="H19" s="40"/>
    </row>
    <row r="20" spans="1:8" s="168" customFormat="1" ht="12">
      <c r="A20" s="40"/>
      <c r="B20" s="40" t="s">
        <v>341</v>
      </c>
      <c r="C20" s="40"/>
      <c r="D20" s="40"/>
      <c r="E20" s="40"/>
      <c r="F20" s="40"/>
      <c r="G20" s="40"/>
      <c r="H20" s="40"/>
    </row>
    <row r="21" spans="1:8" s="168" customFormat="1" ht="12">
      <c r="A21" s="40"/>
      <c r="B21" s="40" t="s">
        <v>342</v>
      </c>
      <c r="C21" s="40"/>
      <c r="D21" s="40"/>
      <c r="E21" s="40"/>
      <c r="F21" s="40"/>
      <c r="G21" s="40"/>
      <c r="H21" s="40"/>
    </row>
    <row r="22" spans="6:8" ht="12">
      <c r="F22" s="40"/>
      <c r="G22" s="40"/>
      <c r="H22" s="40"/>
    </row>
    <row r="23" spans="1:8" ht="12">
      <c r="A23" s="93" t="s">
        <v>386</v>
      </c>
      <c r="C23" s="87" t="s">
        <v>343</v>
      </c>
      <c r="F23" s="40"/>
      <c r="G23" s="40"/>
      <c r="H23" s="40"/>
    </row>
    <row r="24" spans="2:8" ht="12">
      <c r="B24" s="40" t="s">
        <v>344</v>
      </c>
      <c r="C24" s="40"/>
      <c r="D24" s="40"/>
      <c r="E24" s="40"/>
      <c r="F24" s="40"/>
      <c r="G24" s="40"/>
      <c r="H24" s="40"/>
    </row>
    <row r="25" spans="2:8" ht="12">
      <c r="B25" s="27" t="s">
        <v>345</v>
      </c>
      <c r="C25" s="40"/>
      <c r="D25" s="40"/>
      <c r="E25" s="40"/>
      <c r="F25" s="40"/>
      <c r="G25" s="40"/>
      <c r="H25" s="40"/>
    </row>
    <row r="26" spans="1:8" ht="12">
      <c r="A26" s="169"/>
      <c r="B26" s="40"/>
      <c r="C26" s="40"/>
      <c r="D26" s="40"/>
      <c r="E26" s="40"/>
      <c r="F26" s="40"/>
      <c r="G26" s="40"/>
      <c r="H26" s="40"/>
    </row>
    <row r="27" spans="1:8" ht="12">
      <c r="A27" s="87"/>
      <c r="B27" s="87"/>
      <c r="C27" s="40"/>
      <c r="D27" s="40"/>
      <c r="E27" s="40"/>
      <c r="F27" s="40"/>
      <c r="G27" s="40"/>
      <c r="H27" s="40"/>
    </row>
    <row r="28" spans="1:8" ht="12">
      <c r="A28" s="87"/>
      <c r="B28" s="87"/>
      <c r="C28" s="40"/>
      <c r="D28" s="40"/>
      <c r="E28" s="40"/>
      <c r="F28" s="40"/>
      <c r="G28" s="40"/>
      <c r="H28" s="40"/>
    </row>
    <row r="29" spans="1:9" s="173" customFormat="1" ht="12">
      <c r="A29" s="170" t="s">
        <v>134</v>
      </c>
      <c r="B29" s="163"/>
      <c r="C29" s="163"/>
      <c r="D29" s="163"/>
      <c r="E29" s="163"/>
      <c r="F29" s="163"/>
      <c r="G29" s="171" t="s">
        <v>135</v>
      </c>
      <c r="H29" s="172" t="s">
        <v>127</v>
      </c>
      <c r="I29" s="67"/>
    </row>
    <row r="30" spans="1:8" s="40" customFormat="1" ht="12">
      <c r="A30" s="76"/>
      <c r="B30" s="76" t="s">
        <v>362</v>
      </c>
      <c r="C30" s="76"/>
      <c r="D30" s="76"/>
      <c r="E30" s="76"/>
      <c r="F30" s="76"/>
      <c r="G30" s="89"/>
      <c r="H30" s="66"/>
    </row>
    <row r="31" spans="1:8" s="40" customFormat="1" ht="12">
      <c r="A31" s="76"/>
      <c r="B31" s="76" t="s">
        <v>346</v>
      </c>
      <c r="C31" s="76"/>
      <c r="D31" s="76"/>
      <c r="E31" s="76"/>
      <c r="F31" s="76"/>
      <c r="G31" s="89"/>
      <c r="H31" s="66"/>
    </row>
    <row r="32" spans="1:8" s="40" customFormat="1" ht="12">
      <c r="A32" s="76"/>
      <c r="B32" s="76" t="s">
        <v>421</v>
      </c>
      <c r="C32" s="76"/>
      <c r="D32" s="76"/>
      <c r="E32" s="76"/>
      <c r="F32" s="76"/>
      <c r="G32" s="89"/>
      <c r="H32" s="66"/>
    </row>
    <row r="33" spans="1:8" s="40" customFormat="1" ht="12">
      <c r="A33" s="76"/>
      <c r="B33" s="76" t="s">
        <v>347</v>
      </c>
      <c r="C33" s="76"/>
      <c r="D33" s="76"/>
      <c r="E33" s="76"/>
      <c r="F33" s="76"/>
      <c r="G33" s="89"/>
      <c r="H33" s="66"/>
    </row>
    <row r="34" spans="1:8" s="40" customFormat="1" ht="12">
      <c r="A34" s="76"/>
      <c r="B34" s="76" t="s">
        <v>348</v>
      </c>
      <c r="C34" s="76"/>
      <c r="D34" s="76"/>
      <c r="E34" s="76"/>
      <c r="F34" s="76"/>
      <c r="G34" s="89"/>
      <c r="H34" s="66"/>
    </row>
    <row r="35" spans="1:8" s="40" customFormat="1" ht="12">
      <c r="A35" s="76"/>
      <c r="B35" s="76" t="s">
        <v>349</v>
      </c>
      <c r="C35" s="76"/>
      <c r="D35" s="76"/>
      <c r="E35" s="76"/>
      <c r="F35" s="76"/>
      <c r="G35" s="89"/>
      <c r="H35" s="66"/>
    </row>
    <row r="36" spans="1:8" s="40" customFormat="1" ht="12">
      <c r="A36" s="76"/>
      <c r="B36" s="76" t="s">
        <v>350</v>
      </c>
      <c r="C36" s="76"/>
      <c r="D36" s="76"/>
      <c r="E36" s="76"/>
      <c r="F36" s="76"/>
      <c r="G36" s="89"/>
      <c r="H36" s="66"/>
    </row>
    <row r="37" spans="1:8" s="40" customFormat="1" ht="12">
      <c r="A37" s="76"/>
      <c r="B37" s="76" t="s">
        <v>351</v>
      </c>
      <c r="C37" s="76"/>
      <c r="D37" s="76"/>
      <c r="E37" s="76"/>
      <c r="F37" s="76"/>
      <c r="G37" s="89"/>
      <c r="H37" s="66"/>
    </row>
    <row r="38" spans="1:8" s="40" customFormat="1" ht="12">
      <c r="A38" s="76"/>
      <c r="B38" s="76" t="s">
        <v>352</v>
      </c>
      <c r="C38" s="76"/>
      <c r="D38" s="76"/>
      <c r="E38" s="76"/>
      <c r="F38" s="76"/>
      <c r="G38" s="89"/>
      <c r="H38" s="66"/>
    </row>
    <row r="39" spans="1:8" s="40" customFormat="1" ht="12">
      <c r="A39" s="76"/>
      <c r="B39" s="76" t="s">
        <v>353</v>
      </c>
      <c r="C39" s="76"/>
      <c r="D39" s="76"/>
      <c r="E39" s="76"/>
      <c r="F39" s="76"/>
      <c r="G39" s="89"/>
      <c r="H39" s="66"/>
    </row>
    <row r="40" spans="1:8" s="40" customFormat="1" ht="12">
      <c r="A40" s="76"/>
      <c r="B40" s="76" t="s">
        <v>354</v>
      </c>
      <c r="C40" s="76"/>
      <c r="D40" s="76"/>
      <c r="E40" s="76"/>
      <c r="F40" s="76"/>
      <c r="G40" s="89"/>
      <c r="H40" s="66"/>
    </row>
    <row r="41" spans="1:8" s="40" customFormat="1" ht="12">
      <c r="A41" s="76"/>
      <c r="B41" s="76" t="s">
        <v>355</v>
      </c>
      <c r="C41" s="76"/>
      <c r="D41" s="76"/>
      <c r="E41" s="76"/>
      <c r="F41" s="76"/>
      <c r="G41" s="66"/>
      <c r="H41" s="66"/>
    </row>
    <row r="42" spans="1:8" s="40" customFormat="1" ht="12">
      <c r="A42" s="76"/>
      <c r="B42" s="76" t="s">
        <v>356</v>
      </c>
      <c r="C42" s="76"/>
      <c r="D42" s="76"/>
      <c r="E42" s="76"/>
      <c r="F42" s="76"/>
      <c r="G42" s="89"/>
      <c r="H42" s="66"/>
    </row>
    <row r="43" spans="2:7" s="40" customFormat="1" ht="12">
      <c r="B43" s="76" t="s">
        <v>357</v>
      </c>
      <c r="C43" s="76"/>
      <c r="D43" s="76"/>
      <c r="E43" s="76"/>
      <c r="F43" s="76"/>
      <c r="G43" s="89"/>
    </row>
    <row r="44" spans="1:8" s="40" customFormat="1" ht="12">
      <c r="A44" s="76"/>
      <c r="B44" s="76" t="s">
        <v>358</v>
      </c>
      <c r="C44" s="76"/>
      <c r="D44" s="76"/>
      <c r="E44" s="76"/>
      <c r="F44" s="76"/>
      <c r="G44" s="89"/>
      <c r="H44" s="66"/>
    </row>
    <row r="45" spans="1:8" s="40" customFormat="1" ht="12">
      <c r="A45" s="76"/>
      <c r="B45" s="76" t="s">
        <v>471</v>
      </c>
      <c r="C45" s="76"/>
      <c r="D45" s="76"/>
      <c r="E45" s="76"/>
      <c r="F45" s="76"/>
      <c r="G45" s="89"/>
      <c r="H45" s="66"/>
    </row>
    <row r="46" spans="2:7" s="40" customFormat="1" ht="12">
      <c r="B46" s="76" t="s">
        <v>476</v>
      </c>
      <c r="C46" s="76"/>
      <c r="D46" s="76"/>
      <c r="E46" s="76"/>
      <c r="F46" s="76"/>
      <c r="G46" s="89"/>
    </row>
    <row r="47" spans="1:8" s="40" customFormat="1" ht="12">
      <c r="A47" s="76"/>
      <c r="B47" s="76" t="s">
        <v>359</v>
      </c>
      <c r="C47" s="76"/>
      <c r="D47" s="76"/>
      <c r="E47" s="76"/>
      <c r="F47" s="174"/>
      <c r="G47" s="89"/>
      <c r="H47" s="66"/>
    </row>
    <row r="48" spans="1:8" s="40" customFormat="1" ht="12">
      <c r="A48" s="76"/>
      <c r="B48" s="76" t="s">
        <v>360</v>
      </c>
      <c r="C48" s="76"/>
      <c r="D48" s="76"/>
      <c r="E48" s="76"/>
      <c r="F48" s="76"/>
      <c r="G48" s="89">
        <v>37902</v>
      </c>
      <c r="H48" s="66"/>
    </row>
    <row r="49" spans="1:8" s="40" customFormat="1" ht="12">
      <c r="A49" s="76"/>
      <c r="B49" s="76" t="s">
        <v>361</v>
      </c>
      <c r="C49" s="76"/>
      <c r="D49" s="76"/>
      <c r="E49" s="76"/>
      <c r="F49" s="76"/>
      <c r="G49" s="89">
        <v>37901</v>
      </c>
      <c r="H49" s="66"/>
    </row>
    <row r="50" spans="1:8" s="81" customFormat="1" ht="12">
      <c r="A50" s="76"/>
      <c r="C50" s="40"/>
      <c r="D50" s="40"/>
      <c r="E50" s="40"/>
      <c r="F50" s="40"/>
      <c r="G50" s="66"/>
      <c r="H50" s="66"/>
    </row>
    <row r="51" spans="1:8" s="40" customFormat="1" ht="12">
      <c r="A51" s="76"/>
      <c r="G51" s="66"/>
      <c r="H51" s="66"/>
    </row>
    <row r="52" spans="1:8" s="177" customFormat="1" ht="12">
      <c r="A52" s="163" t="s">
        <v>138</v>
      </c>
      <c r="B52" s="175"/>
      <c r="C52" s="175"/>
      <c r="D52" s="175"/>
      <c r="E52" s="175"/>
      <c r="F52" s="175"/>
      <c r="G52" s="176"/>
      <c r="H52" s="176"/>
    </row>
    <row r="53" spans="1:8" s="40" customFormat="1" ht="12">
      <c r="A53" s="76"/>
      <c r="G53" s="66"/>
      <c r="H53" s="66"/>
    </row>
    <row r="54" spans="1:8" s="40" customFormat="1" ht="12">
      <c r="A54" s="72"/>
      <c r="B54" s="27"/>
      <c r="C54" s="27"/>
      <c r="D54" s="27"/>
      <c r="E54" s="27"/>
      <c r="F54" s="27"/>
      <c r="G54" s="41"/>
      <c r="H54" s="41"/>
    </row>
    <row r="56" spans="1:8" ht="12">
      <c r="A56" s="72"/>
      <c r="G56" s="41"/>
      <c r="H56" s="41"/>
    </row>
    <row r="59" spans="1:8" ht="12">
      <c r="A59" s="163" t="s">
        <v>137</v>
      </c>
      <c r="B59" s="163"/>
      <c r="C59" s="163"/>
      <c r="D59" s="163"/>
      <c r="E59" s="163"/>
      <c r="F59" s="178"/>
      <c r="G59" s="163"/>
      <c r="H59" s="172"/>
    </row>
    <row r="60" ht="12">
      <c r="H60" s="41"/>
    </row>
    <row r="61" spans="1:8" ht="12">
      <c r="A61" s="42" t="s">
        <v>365</v>
      </c>
      <c r="B61" s="49">
        <v>4</v>
      </c>
      <c r="C61" s="179"/>
      <c r="D61" s="180"/>
      <c r="E61" s="180"/>
      <c r="F61" s="180"/>
      <c r="G61" s="42"/>
      <c r="H61" s="111"/>
    </row>
    <row r="62" spans="1:8" ht="12">
      <c r="A62" s="42" t="s">
        <v>417</v>
      </c>
      <c r="B62" s="139">
        <v>1</v>
      </c>
      <c r="C62" s="129"/>
      <c r="D62" s="130"/>
      <c r="E62" s="130"/>
      <c r="F62" s="131"/>
      <c r="G62" s="46"/>
      <c r="H62" s="132"/>
    </row>
    <row r="63" spans="1:8" ht="12">
      <c r="A63" s="42" t="s">
        <v>377</v>
      </c>
      <c r="B63" s="139">
        <v>2</v>
      </c>
      <c r="C63" s="78" t="s">
        <v>198</v>
      </c>
      <c r="D63" s="73"/>
      <c r="E63" s="73"/>
      <c r="F63" s="74"/>
      <c r="G63" s="46"/>
      <c r="H63" s="111"/>
    </row>
    <row r="64" spans="1:8" ht="12">
      <c r="A64" s="44"/>
      <c r="B64" s="50"/>
      <c r="C64" s="44"/>
      <c r="D64" s="44"/>
      <c r="E64" s="44"/>
      <c r="F64" s="44"/>
      <c r="G64" s="44"/>
      <c r="H64" s="50"/>
    </row>
    <row r="65" spans="1:8" ht="12">
      <c r="A65" s="163" t="s">
        <v>216</v>
      </c>
      <c r="B65" s="163"/>
      <c r="C65" s="163"/>
      <c r="D65" s="163"/>
      <c r="E65" s="163"/>
      <c r="F65" s="163"/>
      <c r="G65" s="163" t="s">
        <v>235</v>
      </c>
      <c r="H65" s="172"/>
    </row>
    <row r="66" ht="12">
      <c r="H66" s="41"/>
    </row>
    <row r="67" ht="12">
      <c r="H67" s="41"/>
    </row>
    <row r="68" spans="1:9" ht="12">
      <c r="A68" s="72"/>
      <c r="H68" s="41"/>
      <c r="I68" s="38"/>
    </row>
    <row r="69" spans="1:8" ht="12">
      <c r="A69" s="72"/>
      <c r="C69" s="72"/>
      <c r="H69" s="41"/>
    </row>
    <row r="70" ht="12">
      <c r="H70" s="41"/>
    </row>
    <row r="71" ht="12">
      <c r="H71" s="41"/>
    </row>
    <row r="72" ht="12">
      <c r="H72" s="41"/>
    </row>
    <row r="73" ht="12">
      <c r="H73" s="41"/>
    </row>
    <row r="74" ht="12">
      <c r="H74" s="41"/>
    </row>
  </sheetData>
  <mergeCells count="1">
    <mergeCell ref="C61:F61"/>
  </mergeCells>
  <printOptions/>
  <pageMargins left="0.75" right="0.75" top="1" bottom="1" header="0.512" footer="0.512"/>
  <pageSetup orientation="portrait" r:id="rId1"/>
</worksheet>
</file>

<file path=xl/worksheets/sheet2.xml><?xml version="1.0" encoding="utf-8"?>
<worksheet xmlns="http://schemas.openxmlformats.org/spreadsheetml/2006/main" xmlns:r="http://schemas.openxmlformats.org/officeDocument/2006/relationships">
  <dimension ref="A1:I106"/>
  <sheetViews>
    <sheetView view="pageBreakPreview" zoomScaleSheetLayoutView="100" workbookViewId="0" topLeftCell="A1">
      <selection activeCell="A1" sqref="A1"/>
    </sheetView>
  </sheetViews>
  <sheetFormatPr defaultColWidth="9.00390625" defaultRowHeight="13.5"/>
  <cols>
    <col min="1" max="16384" width="9.00390625" style="27" customWidth="1"/>
  </cols>
  <sheetData>
    <row r="1" spans="1:6" ht="12">
      <c r="A1" s="27" t="s">
        <v>279</v>
      </c>
      <c r="B1" s="28">
        <v>37733</v>
      </c>
      <c r="C1" s="27" t="s">
        <v>211</v>
      </c>
      <c r="D1" s="29" t="s">
        <v>209</v>
      </c>
      <c r="E1" s="29">
        <f>6*5</f>
        <v>30</v>
      </c>
      <c r="F1" s="63" t="s">
        <v>210</v>
      </c>
    </row>
    <row r="2" spans="1:2" ht="12">
      <c r="A2" s="27" t="s">
        <v>273</v>
      </c>
      <c r="B2" s="57" t="s">
        <v>331</v>
      </c>
    </row>
    <row r="3" spans="1:2" ht="12">
      <c r="A3" s="27" t="s">
        <v>274</v>
      </c>
      <c r="B3" s="34">
        <f>A8</f>
        <v>0.041666666666666664</v>
      </c>
    </row>
    <row r="4" spans="1:3" ht="12">
      <c r="A4" s="27" t="s">
        <v>280</v>
      </c>
      <c r="B4" s="34">
        <f>B18</f>
        <v>0.25</v>
      </c>
      <c r="C4" s="29"/>
    </row>
    <row r="6" spans="1:8" ht="12">
      <c r="A6" s="58" t="s">
        <v>408</v>
      </c>
      <c r="B6" s="54"/>
      <c r="C6" s="54"/>
      <c r="D6" s="54"/>
      <c r="E6" s="54"/>
      <c r="F6" s="54"/>
      <c r="G6" s="54"/>
      <c r="H6" s="54"/>
    </row>
    <row r="7" spans="1:8" ht="12">
      <c r="A7" s="87">
        <v>0.53125</v>
      </c>
      <c r="B7" s="87">
        <v>0.041666666666666664</v>
      </c>
      <c r="C7" s="40" t="s">
        <v>271</v>
      </c>
      <c r="D7" s="40"/>
      <c r="E7" s="40"/>
      <c r="F7" s="40"/>
      <c r="G7" s="40"/>
      <c r="H7" s="40"/>
    </row>
    <row r="8" spans="1:3" ht="12">
      <c r="A8" s="87">
        <f>B7</f>
        <v>0.041666666666666664</v>
      </c>
      <c r="B8" s="87">
        <v>0.04861111111111111</v>
      </c>
      <c r="C8" s="27" t="s">
        <v>317</v>
      </c>
    </row>
    <row r="9" spans="1:3" ht="12">
      <c r="A9" s="87">
        <f>B8</f>
        <v>0.04861111111111111</v>
      </c>
      <c r="B9" s="87">
        <v>0.0625</v>
      </c>
      <c r="C9" s="27" t="s">
        <v>318</v>
      </c>
    </row>
    <row r="10" spans="1:3" ht="12">
      <c r="A10" s="87">
        <f aca="true" t="shared" si="0" ref="A10:A16">B9</f>
        <v>0.0625</v>
      </c>
      <c r="B10" s="87">
        <v>0.08680555555555557</v>
      </c>
      <c r="C10" s="27" t="s">
        <v>263</v>
      </c>
    </row>
    <row r="11" spans="1:3" ht="12">
      <c r="A11" s="87">
        <f t="shared" si="0"/>
        <v>0.08680555555555557</v>
      </c>
      <c r="B11" s="87">
        <v>0.1111111111111111</v>
      </c>
      <c r="C11" s="27" t="s">
        <v>264</v>
      </c>
    </row>
    <row r="12" spans="1:3" ht="12">
      <c r="A12" s="87">
        <f t="shared" si="0"/>
        <v>0.1111111111111111</v>
      </c>
      <c r="B12" s="87">
        <v>0.1423611111111111</v>
      </c>
      <c r="C12" s="27" t="s">
        <v>265</v>
      </c>
    </row>
    <row r="13" spans="1:7" ht="12">
      <c r="A13" s="87">
        <f t="shared" si="0"/>
        <v>0.1423611111111111</v>
      </c>
      <c r="B13" s="87">
        <v>0.14930555555555555</v>
      </c>
      <c r="C13" s="27" t="s">
        <v>266</v>
      </c>
      <c r="G13" s="68" t="s">
        <v>407</v>
      </c>
    </row>
    <row r="14" spans="1:3" ht="12">
      <c r="A14" s="87">
        <f t="shared" si="0"/>
        <v>0.14930555555555555</v>
      </c>
      <c r="B14" s="87">
        <v>0.17361111111111113</v>
      </c>
      <c r="C14" s="27" t="s">
        <v>267</v>
      </c>
    </row>
    <row r="15" spans="1:3" ht="12">
      <c r="A15" s="87">
        <f t="shared" si="0"/>
        <v>0.17361111111111113</v>
      </c>
      <c r="B15" s="87">
        <v>0.19791666666666666</v>
      </c>
      <c r="C15" s="27" t="s">
        <v>268</v>
      </c>
    </row>
    <row r="16" spans="1:3" ht="12">
      <c r="A16" s="87">
        <f t="shared" si="0"/>
        <v>0.19791666666666666</v>
      </c>
      <c r="B16" s="87">
        <v>0.2222222222222222</v>
      </c>
      <c r="C16" s="27" t="s">
        <v>269</v>
      </c>
    </row>
    <row r="17" spans="1:5" ht="12">
      <c r="A17" s="87">
        <f>B16</f>
        <v>0.2222222222222222</v>
      </c>
      <c r="B17" s="87">
        <v>0.22916666666666666</v>
      </c>
      <c r="C17" s="27" t="s">
        <v>272</v>
      </c>
      <c r="E17" s="27" t="s">
        <v>270</v>
      </c>
    </row>
    <row r="18" spans="1:3" ht="12">
      <c r="A18" s="87">
        <f>B17</f>
        <v>0.22916666666666666</v>
      </c>
      <c r="B18" s="87">
        <v>0.25</v>
      </c>
      <c r="C18" s="27" t="s">
        <v>406</v>
      </c>
    </row>
    <row r="19" spans="1:3" ht="12">
      <c r="A19" s="59"/>
      <c r="B19" s="59"/>
      <c r="C19" s="27" t="s">
        <v>189</v>
      </c>
    </row>
    <row r="20" spans="1:8" ht="12">
      <c r="A20" s="60" t="s">
        <v>330</v>
      </c>
      <c r="B20" s="61"/>
      <c r="C20" s="54" t="s">
        <v>133</v>
      </c>
      <c r="D20" s="54"/>
      <c r="E20" s="54"/>
      <c r="F20" s="54"/>
      <c r="G20" s="54"/>
      <c r="H20" s="54"/>
    </row>
    <row r="21" spans="1:2" ht="12">
      <c r="A21" s="34" t="s">
        <v>126</v>
      </c>
      <c r="B21" s="34"/>
    </row>
    <row r="22" ht="12">
      <c r="A22" s="29" t="s">
        <v>484</v>
      </c>
    </row>
    <row r="23" ht="12">
      <c r="A23" s="29"/>
    </row>
    <row r="24" spans="1:8" ht="24" customHeight="1">
      <c r="A24" s="181" t="s">
        <v>439</v>
      </c>
      <c r="B24" s="181"/>
      <c r="C24" s="181"/>
      <c r="D24" s="181"/>
      <c r="E24" s="181"/>
      <c r="F24" s="181"/>
      <c r="G24" s="181"/>
      <c r="H24" s="181"/>
    </row>
    <row r="25" ht="12">
      <c r="A25" s="27" t="s">
        <v>316</v>
      </c>
    </row>
    <row r="26" spans="1:8" ht="12">
      <c r="A26" s="53" t="s">
        <v>199</v>
      </c>
      <c r="B26" s="54"/>
      <c r="C26" s="54"/>
      <c r="D26" s="54"/>
      <c r="E26" s="54"/>
      <c r="F26" s="54"/>
      <c r="G26" s="54"/>
      <c r="H26" s="54"/>
    </row>
    <row r="27" spans="1:2" ht="12">
      <c r="A27" s="34" t="s">
        <v>124</v>
      </c>
      <c r="B27" s="34" t="s">
        <v>125</v>
      </c>
    </row>
    <row r="28" spans="1:2" ht="12">
      <c r="A28" s="34"/>
      <c r="B28" s="34"/>
    </row>
    <row r="29" spans="1:9" s="63" customFormat="1" ht="12">
      <c r="A29" s="91" t="s">
        <v>385</v>
      </c>
      <c r="B29" s="53"/>
      <c r="C29" s="53"/>
      <c r="D29" s="53"/>
      <c r="E29" s="53"/>
      <c r="F29" s="53"/>
      <c r="G29" s="88" t="s">
        <v>196</v>
      </c>
      <c r="H29" s="77" t="s">
        <v>197</v>
      </c>
      <c r="I29" s="62"/>
    </row>
    <row r="30" spans="1:8" s="40" customFormat="1" ht="12">
      <c r="A30" s="76"/>
      <c r="B30" s="40" t="s">
        <v>329</v>
      </c>
      <c r="G30" s="89" t="s">
        <v>382</v>
      </c>
      <c r="H30" s="66" t="s">
        <v>363</v>
      </c>
    </row>
    <row r="31" spans="1:8" s="40" customFormat="1" ht="48" customHeight="1">
      <c r="A31" s="76"/>
      <c r="B31" s="183" t="s">
        <v>422</v>
      </c>
      <c r="C31" s="183"/>
      <c r="D31" s="183"/>
      <c r="E31" s="183"/>
      <c r="F31" s="183"/>
      <c r="G31" s="89" t="s">
        <v>382</v>
      </c>
      <c r="H31" s="66" t="s">
        <v>363</v>
      </c>
    </row>
    <row r="32" spans="1:8" s="75" customFormat="1" ht="15.75" customHeight="1">
      <c r="A32" s="76"/>
      <c r="B32" s="183" t="s">
        <v>421</v>
      </c>
      <c r="C32" s="183"/>
      <c r="D32" s="183"/>
      <c r="E32" s="183"/>
      <c r="F32" s="183"/>
      <c r="G32" s="89" t="s">
        <v>473</v>
      </c>
      <c r="H32" s="66" t="s">
        <v>363</v>
      </c>
    </row>
    <row r="33" spans="1:8" s="75" customFormat="1" ht="18" customHeight="1">
      <c r="A33" s="76"/>
      <c r="B33" s="80" t="s">
        <v>328</v>
      </c>
      <c r="C33" s="80"/>
      <c r="D33" s="80"/>
      <c r="E33" s="80"/>
      <c r="F33" s="80"/>
      <c r="G33" s="89">
        <v>37731</v>
      </c>
      <c r="H33" s="66" t="s">
        <v>363</v>
      </c>
    </row>
    <row r="34" spans="1:8" s="75" customFormat="1" ht="18" customHeight="1">
      <c r="A34" s="76"/>
      <c r="B34" s="80" t="s">
        <v>423</v>
      </c>
      <c r="C34" s="80"/>
      <c r="D34" s="80"/>
      <c r="E34" s="80"/>
      <c r="F34" s="80"/>
      <c r="G34" s="89">
        <v>37732</v>
      </c>
      <c r="H34" s="66"/>
    </row>
    <row r="35" spans="1:8" s="75" customFormat="1" ht="12">
      <c r="A35" s="76"/>
      <c r="B35" s="40" t="s">
        <v>205</v>
      </c>
      <c r="C35" s="40"/>
      <c r="D35" s="40"/>
      <c r="E35" s="40"/>
      <c r="F35" s="40"/>
      <c r="G35" s="89" t="s">
        <v>200</v>
      </c>
      <c r="H35" s="66" t="s">
        <v>363</v>
      </c>
    </row>
    <row r="36" spans="1:8" ht="12">
      <c r="A36" s="76"/>
      <c r="B36" s="40" t="s">
        <v>479</v>
      </c>
      <c r="C36" s="40"/>
      <c r="D36" s="40"/>
      <c r="E36" s="40"/>
      <c r="F36" s="40"/>
      <c r="G36" s="89" t="s">
        <v>473</v>
      </c>
      <c r="H36" s="66" t="s">
        <v>363</v>
      </c>
    </row>
    <row r="37" spans="1:8" ht="12">
      <c r="A37" s="76"/>
      <c r="B37" s="40" t="s">
        <v>305</v>
      </c>
      <c r="C37" s="40"/>
      <c r="D37" s="40"/>
      <c r="E37" s="40"/>
      <c r="F37" s="40"/>
      <c r="G37" s="89" t="s">
        <v>473</v>
      </c>
      <c r="H37" s="66" t="s">
        <v>363</v>
      </c>
    </row>
    <row r="38" spans="1:8" ht="12">
      <c r="A38" s="76"/>
      <c r="B38" s="40" t="s">
        <v>432</v>
      </c>
      <c r="C38" s="40"/>
      <c r="D38" s="40"/>
      <c r="E38" s="40"/>
      <c r="F38" s="40"/>
      <c r="G38" s="89"/>
      <c r="H38" s="66" t="s">
        <v>363</v>
      </c>
    </row>
    <row r="39" spans="1:8" ht="12">
      <c r="A39" s="76"/>
      <c r="B39" s="40" t="s">
        <v>372</v>
      </c>
      <c r="C39" s="40"/>
      <c r="D39" s="40"/>
      <c r="E39" s="40"/>
      <c r="F39" s="40"/>
      <c r="G39" s="89">
        <v>37732</v>
      </c>
      <c r="H39" s="66"/>
    </row>
    <row r="40" spans="1:8" s="75" customFormat="1" ht="24" customHeight="1">
      <c r="A40" s="76"/>
      <c r="B40" s="183" t="s">
        <v>474</v>
      </c>
      <c r="C40" s="183"/>
      <c r="D40" s="183"/>
      <c r="E40" s="183"/>
      <c r="F40" s="183"/>
      <c r="G40" s="89" t="s">
        <v>383</v>
      </c>
      <c r="H40" s="66" t="s">
        <v>363</v>
      </c>
    </row>
    <row r="41" spans="1:8" s="75" customFormat="1" ht="12">
      <c r="A41" s="76"/>
      <c r="B41" s="40" t="s">
        <v>142</v>
      </c>
      <c r="C41" s="40"/>
      <c r="D41" s="40"/>
      <c r="E41" s="40"/>
      <c r="F41" s="40"/>
      <c r="G41" s="89" t="s">
        <v>473</v>
      </c>
      <c r="H41" s="66" t="s">
        <v>363</v>
      </c>
    </row>
    <row r="42" spans="1:8" s="75" customFormat="1" ht="12">
      <c r="A42" s="76"/>
      <c r="B42" s="40" t="s">
        <v>129</v>
      </c>
      <c r="C42" s="40"/>
      <c r="D42" s="40"/>
      <c r="E42" s="40"/>
      <c r="F42" s="40"/>
      <c r="G42" s="89" t="s">
        <v>473</v>
      </c>
      <c r="H42" s="66" t="s">
        <v>363</v>
      </c>
    </row>
    <row r="43" spans="1:8" ht="12">
      <c r="A43" s="76"/>
      <c r="B43" s="183" t="s">
        <v>327</v>
      </c>
      <c r="C43" s="183"/>
      <c r="D43" s="183"/>
      <c r="E43" s="183"/>
      <c r="F43" s="183"/>
      <c r="G43" s="89" t="s">
        <v>473</v>
      </c>
      <c r="H43" s="66" t="s">
        <v>363</v>
      </c>
    </row>
    <row r="44" spans="1:8" ht="12">
      <c r="A44" s="76"/>
      <c r="B44" s="40" t="s">
        <v>136</v>
      </c>
      <c r="C44" s="40"/>
      <c r="D44" s="40"/>
      <c r="E44" s="40"/>
      <c r="F44" s="40"/>
      <c r="G44" s="89" t="s">
        <v>473</v>
      </c>
      <c r="H44" s="66" t="s">
        <v>363</v>
      </c>
    </row>
    <row r="45" spans="1:8" s="40" customFormat="1" ht="12">
      <c r="A45" s="76"/>
      <c r="B45" s="40" t="s">
        <v>475</v>
      </c>
      <c r="G45" s="89">
        <v>37731</v>
      </c>
      <c r="H45" s="66" t="s">
        <v>363</v>
      </c>
    </row>
    <row r="46" spans="1:8" s="75" customFormat="1" ht="12">
      <c r="A46" s="76"/>
      <c r="B46" s="40" t="s">
        <v>472</v>
      </c>
      <c r="C46" s="40"/>
      <c r="D46" s="40"/>
      <c r="E46" s="40"/>
      <c r="F46" s="40" t="s">
        <v>260</v>
      </c>
      <c r="G46" s="66" t="s">
        <v>473</v>
      </c>
      <c r="H46" s="66"/>
    </row>
    <row r="47" spans="1:8" s="75" customFormat="1" ht="12">
      <c r="A47" s="76"/>
      <c r="B47" s="40" t="s">
        <v>418</v>
      </c>
      <c r="C47" s="40"/>
      <c r="D47" s="40"/>
      <c r="E47" s="40"/>
      <c r="F47" s="40"/>
      <c r="G47" s="66" t="s">
        <v>473</v>
      </c>
      <c r="H47" s="66"/>
    </row>
    <row r="48" spans="1:8" ht="12">
      <c r="A48" s="72"/>
      <c r="B48" s="27" t="s">
        <v>190</v>
      </c>
      <c r="G48" s="90">
        <v>37701</v>
      </c>
      <c r="H48" s="41" t="s">
        <v>482</v>
      </c>
    </row>
    <row r="49" spans="1:8" ht="12">
      <c r="A49" s="72"/>
      <c r="B49" s="27" t="s">
        <v>201</v>
      </c>
      <c r="G49" s="90">
        <v>37701</v>
      </c>
      <c r="H49" s="41" t="s">
        <v>482</v>
      </c>
    </row>
    <row r="50" spans="1:8" s="75" customFormat="1" ht="12">
      <c r="A50" s="76"/>
      <c r="B50" s="40" t="s">
        <v>324</v>
      </c>
      <c r="C50" s="40"/>
      <c r="D50" s="40"/>
      <c r="E50" s="40"/>
      <c r="F50" s="40"/>
      <c r="G50" s="89">
        <v>37729</v>
      </c>
      <c r="H50" s="66" t="s">
        <v>363</v>
      </c>
    </row>
    <row r="51" spans="1:8" s="75" customFormat="1" ht="12">
      <c r="A51" s="76"/>
      <c r="B51" s="40" t="s">
        <v>323</v>
      </c>
      <c r="C51" s="40"/>
      <c r="D51" s="40"/>
      <c r="E51" s="40"/>
      <c r="F51" s="40"/>
      <c r="G51" s="89">
        <v>37729</v>
      </c>
      <c r="H51" s="66" t="s">
        <v>363</v>
      </c>
    </row>
    <row r="52" spans="1:8" s="75" customFormat="1" ht="12">
      <c r="A52" s="76"/>
      <c r="B52" s="40" t="s">
        <v>325</v>
      </c>
      <c r="C52" s="40"/>
      <c r="D52" s="40"/>
      <c r="E52" s="40"/>
      <c r="F52" s="40"/>
      <c r="G52" s="89">
        <v>37729</v>
      </c>
      <c r="H52" s="66" t="s">
        <v>363</v>
      </c>
    </row>
    <row r="53" spans="1:8" s="75" customFormat="1" ht="12">
      <c r="A53" s="76"/>
      <c r="B53" s="40" t="s">
        <v>326</v>
      </c>
      <c r="C53" s="40"/>
      <c r="D53" s="40"/>
      <c r="E53" s="40"/>
      <c r="F53" s="40"/>
      <c r="G53" s="89">
        <v>37729</v>
      </c>
      <c r="H53" s="66" t="s">
        <v>363</v>
      </c>
    </row>
    <row r="54" spans="2:7" ht="12">
      <c r="B54" s="27" t="s">
        <v>476</v>
      </c>
      <c r="G54" s="90">
        <v>37733</v>
      </c>
    </row>
    <row r="55" spans="1:8" ht="12">
      <c r="A55" s="72"/>
      <c r="B55" s="27" t="s">
        <v>202</v>
      </c>
      <c r="G55" s="90">
        <v>37712</v>
      </c>
      <c r="H55" s="41" t="s">
        <v>363</v>
      </c>
    </row>
    <row r="56" spans="1:8" ht="12">
      <c r="A56" s="72"/>
      <c r="B56" s="27" t="s">
        <v>203</v>
      </c>
      <c r="G56" s="90">
        <v>37715</v>
      </c>
      <c r="H56" s="41" t="s">
        <v>482</v>
      </c>
    </row>
    <row r="57" spans="1:8" s="40" customFormat="1" ht="12">
      <c r="A57" s="76"/>
      <c r="B57" s="40" t="s">
        <v>419</v>
      </c>
      <c r="G57" s="89" t="s">
        <v>473</v>
      </c>
      <c r="H57" s="66" t="s">
        <v>363</v>
      </c>
    </row>
    <row r="58" spans="1:8" ht="12">
      <c r="A58" s="72"/>
      <c r="B58" s="27" t="s">
        <v>143</v>
      </c>
      <c r="F58" s="112"/>
      <c r="G58" s="90" t="s">
        <v>424</v>
      </c>
      <c r="H58" s="41" t="s">
        <v>363</v>
      </c>
    </row>
    <row r="59" spans="1:8" ht="12">
      <c r="A59" s="72"/>
      <c r="B59" s="40" t="s">
        <v>206</v>
      </c>
      <c r="C59" s="40"/>
      <c r="D59" s="40"/>
      <c r="E59" s="40"/>
      <c r="G59" s="89" t="s">
        <v>424</v>
      </c>
      <c r="H59" s="66" t="s">
        <v>363</v>
      </c>
    </row>
    <row r="60" spans="1:8" ht="12">
      <c r="A60" s="72"/>
      <c r="B60" s="40" t="s">
        <v>433</v>
      </c>
      <c r="C60" s="40"/>
      <c r="D60" s="40"/>
      <c r="E60" s="40"/>
      <c r="G60" s="89">
        <v>37726</v>
      </c>
      <c r="H60" s="66" t="s">
        <v>363</v>
      </c>
    </row>
    <row r="61" spans="2:8" ht="12">
      <c r="B61" s="40" t="s">
        <v>420</v>
      </c>
      <c r="C61" s="40"/>
      <c r="D61" s="40"/>
      <c r="E61" s="40"/>
      <c r="G61" s="89">
        <v>37732</v>
      </c>
      <c r="H61" s="66" t="s">
        <v>363</v>
      </c>
    </row>
    <row r="62" spans="1:8" ht="12">
      <c r="A62" s="72"/>
      <c r="B62" s="30" t="s">
        <v>195</v>
      </c>
      <c r="C62" s="30"/>
      <c r="D62" s="30"/>
      <c r="E62" s="30"/>
      <c r="G62" s="90" t="s">
        <v>473</v>
      </c>
      <c r="H62" s="41" t="s">
        <v>482</v>
      </c>
    </row>
    <row r="63" spans="1:8" ht="12">
      <c r="A63" s="72"/>
      <c r="B63" s="30" t="s">
        <v>434</v>
      </c>
      <c r="C63" s="30"/>
      <c r="D63" s="30"/>
      <c r="E63" s="30"/>
      <c r="G63" s="90">
        <v>37732</v>
      </c>
      <c r="H63" s="41" t="s">
        <v>363</v>
      </c>
    </row>
    <row r="64" spans="1:8" s="57" customFormat="1" ht="12">
      <c r="A64" s="72"/>
      <c r="B64" s="57" t="s">
        <v>435</v>
      </c>
      <c r="G64" s="90">
        <v>37732</v>
      </c>
      <c r="H64" s="41" t="s">
        <v>363</v>
      </c>
    </row>
    <row r="65" spans="1:8" ht="12">
      <c r="A65" s="72"/>
      <c r="B65" s="27" t="s">
        <v>437</v>
      </c>
      <c r="G65" s="90">
        <v>37732</v>
      </c>
      <c r="H65" s="41" t="s">
        <v>363</v>
      </c>
    </row>
    <row r="66" spans="1:8" ht="12">
      <c r="A66" s="72"/>
      <c r="B66" s="29" t="s">
        <v>436</v>
      </c>
      <c r="G66" s="90">
        <v>37733</v>
      </c>
      <c r="H66" s="41"/>
    </row>
    <row r="67" spans="1:8" ht="12">
      <c r="A67" s="72"/>
      <c r="B67" s="27" t="s">
        <v>184</v>
      </c>
      <c r="G67" s="41"/>
      <c r="H67" s="41" t="s">
        <v>363</v>
      </c>
    </row>
    <row r="68" spans="1:8" s="40" customFormat="1" ht="12">
      <c r="A68" s="76"/>
      <c r="B68" s="40" t="s">
        <v>464</v>
      </c>
      <c r="G68" s="66" t="s">
        <v>473</v>
      </c>
      <c r="H68" s="66" t="s">
        <v>363</v>
      </c>
    </row>
    <row r="69" spans="1:8" s="40" customFormat="1" ht="12">
      <c r="A69" s="76"/>
      <c r="B69" s="40" t="s">
        <v>465</v>
      </c>
      <c r="G69" s="66" t="s">
        <v>473</v>
      </c>
      <c r="H69" s="66" t="s">
        <v>363</v>
      </c>
    </row>
    <row r="70" spans="1:8" ht="12">
      <c r="A70" s="152"/>
      <c r="B70" s="85" t="s">
        <v>466</v>
      </c>
      <c r="C70" s="85"/>
      <c r="D70" s="85"/>
      <c r="E70" s="85"/>
      <c r="F70" s="85"/>
      <c r="G70" s="86" t="s">
        <v>473</v>
      </c>
      <c r="H70" s="86"/>
    </row>
    <row r="71" spans="1:8" ht="12">
      <c r="A71" s="72"/>
      <c r="G71" s="41"/>
      <c r="H71" s="41"/>
    </row>
    <row r="72" spans="1:8" ht="12">
      <c r="A72" s="143" t="s">
        <v>319</v>
      </c>
      <c r="B72" s="144"/>
      <c r="C72" s="144"/>
      <c r="D72" s="144"/>
      <c r="E72" s="144"/>
      <c r="F72" s="144"/>
      <c r="G72" s="145"/>
      <c r="H72" s="145"/>
    </row>
    <row r="73" spans="1:8" ht="12">
      <c r="A73" s="72"/>
      <c r="B73" s="27" t="s">
        <v>306</v>
      </c>
      <c r="G73" s="41"/>
      <c r="H73" s="41"/>
    </row>
    <row r="74" spans="1:8" ht="12">
      <c r="A74" s="72"/>
      <c r="B74" s="27" t="s">
        <v>307</v>
      </c>
      <c r="G74" s="41"/>
      <c r="H74" s="41"/>
    </row>
    <row r="75" spans="1:8" ht="12">
      <c r="A75" s="72"/>
      <c r="B75" s="27" t="s">
        <v>13</v>
      </c>
      <c r="G75" s="41"/>
      <c r="H75" s="41"/>
    </row>
    <row r="76" spans="1:8" ht="12">
      <c r="A76" s="72"/>
      <c r="B76" s="27" t="s">
        <v>14</v>
      </c>
      <c r="G76" s="41"/>
      <c r="H76" s="41"/>
    </row>
    <row r="77" spans="1:8" ht="12">
      <c r="A77" s="72"/>
      <c r="B77" s="27" t="s">
        <v>308</v>
      </c>
      <c r="G77" s="41"/>
      <c r="H77" s="41"/>
    </row>
    <row r="78" spans="1:8" ht="12">
      <c r="A78" s="72"/>
      <c r="B78" s="27" t="s">
        <v>309</v>
      </c>
      <c r="G78" s="41"/>
      <c r="H78" s="41"/>
    </row>
    <row r="79" spans="1:8" ht="12">
      <c r="A79" s="72"/>
      <c r="B79" s="27" t="s">
        <v>12</v>
      </c>
      <c r="G79" s="41"/>
      <c r="H79" s="41"/>
    </row>
    <row r="80" spans="1:8" ht="12">
      <c r="A80" s="72"/>
      <c r="B80" s="27" t="s">
        <v>183</v>
      </c>
      <c r="G80" s="41"/>
      <c r="H80" s="41"/>
    </row>
    <row r="81" spans="1:8" ht="12">
      <c r="A81" s="72"/>
      <c r="B81" s="27" t="s">
        <v>0</v>
      </c>
      <c r="G81" s="41"/>
      <c r="H81" s="41"/>
    </row>
    <row r="82" spans="1:8" ht="12">
      <c r="A82" s="72"/>
      <c r="B82" s="27" t="s">
        <v>1</v>
      </c>
      <c r="D82" s="27" t="s">
        <v>15</v>
      </c>
      <c r="G82" s="41"/>
      <c r="H82" s="41"/>
    </row>
    <row r="83" spans="1:8" ht="12">
      <c r="A83" s="72"/>
      <c r="G83" s="41"/>
      <c r="H83" s="41"/>
    </row>
    <row r="84" spans="1:8" ht="12">
      <c r="A84" s="53" t="s">
        <v>138</v>
      </c>
      <c r="B84" s="54"/>
      <c r="C84" s="54"/>
      <c r="D84" s="54"/>
      <c r="E84" s="54"/>
      <c r="F84" s="54"/>
      <c r="G84" s="56"/>
      <c r="H84" s="56"/>
    </row>
    <row r="86" spans="1:8" ht="12">
      <c r="A86" s="53" t="s">
        <v>137</v>
      </c>
      <c r="B86" s="54"/>
      <c r="C86" s="54"/>
      <c r="D86" s="54"/>
      <c r="E86" s="54"/>
      <c r="F86" s="55"/>
      <c r="G86" s="54"/>
      <c r="H86" s="56"/>
    </row>
    <row r="87" ht="12">
      <c r="H87" s="41"/>
    </row>
    <row r="88" spans="1:8" ht="26.25" customHeight="1">
      <c r="A88" s="42" t="s">
        <v>121</v>
      </c>
      <c r="B88" s="49">
        <v>2</v>
      </c>
      <c r="C88" s="179" t="s">
        <v>122</v>
      </c>
      <c r="D88" s="180"/>
      <c r="E88" s="180"/>
      <c r="F88" s="180"/>
      <c r="G88" s="42"/>
      <c r="H88" s="49"/>
    </row>
    <row r="89" spans="1:8" ht="61.5" customHeight="1">
      <c r="A89" s="42" t="s">
        <v>278</v>
      </c>
      <c r="B89" s="49">
        <v>2</v>
      </c>
      <c r="C89" s="179" t="s">
        <v>366</v>
      </c>
      <c r="D89" s="180"/>
      <c r="E89" s="180"/>
      <c r="F89" s="180"/>
      <c r="G89" s="42"/>
      <c r="H89" s="49"/>
    </row>
    <row r="90" spans="1:8" ht="27" customHeight="1">
      <c r="A90" s="42" t="s">
        <v>140</v>
      </c>
      <c r="B90" s="49">
        <v>1</v>
      </c>
      <c r="C90" s="179" t="s">
        <v>188</v>
      </c>
      <c r="D90" s="180"/>
      <c r="E90" s="180"/>
      <c r="F90" s="180"/>
      <c r="G90" s="42"/>
      <c r="H90" s="132"/>
    </row>
    <row r="91" spans="1:8" ht="53.25" customHeight="1">
      <c r="A91" s="42" t="s">
        <v>365</v>
      </c>
      <c r="B91" s="49">
        <v>2</v>
      </c>
      <c r="C91" s="179" t="s">
        <v>489</v>
      </c>
      <c r="D91" s="180"/>
      <c r="E91" s="180"/>
      <c r="F91" s="180"/>
      <c r="G91" s="42"/>
      <c r="H91" s="111"/>
    </row>
    <row r="92" spans="1:8" ht="12">
      <c r="A92" s="42" t="s">
        <v>123</v>
      </c>
      <c r="B92" s="49">
        <v>2</v>
      </c>
      <c r="C92" s="182" t="s">
        <v>321</v>
      </c>
      <c r="D92" s="182"/>
      <c r="E92" s="182"/>
      <c r="F92" s="182"/>
      <c r="G92" s="42"/>
      <c r="H92" s="49"/>
    </row>
    <row r="93" spans="1:8" ht="12">
      <c r="A93" s="42" t="s">
        <v>417</v>
      </c>
      <c r="B93" s="139">
        <v>1</v>
      </c>
      <c r="C93" s="129" t="s">
        <v>322</v>
      </c>
      <c r="D93" s="130"/>
      <c r="E93" s="130"/>
      <c r="F93" s="131"/>
      <c r="G93" s="46"/>
      <c r="H93" s="132"/>
    </row>
    <row r="94" spans="1:8" ht="12">
      <c r="A94" s="42" t="s">
        <v>207</v>
      </c>
      <c r="B94" s="139">
        <v>2</v>
      </c>
      <c r="C94" s="78" t="s">
        <v>208</v>
      </c>
      <c r="D94" s="73"/>
      <c r="E94" s="73"/>
      <c r="F94" s="74"/>
      <c r="G94" s="46"/>
      <c r="H94" s="111"/>
    </row>
    <row r="95" spans="1:8" ht="12">
      <c r="A95" s="43" t="s">
        <v>304</v>
      </c>
      <c r="B95" s="140">
        <v>1</v>
      </c>
      <c r="C95" s="100"/>
      <c r="D95" s="100"/>
      <c r="E95" s="100"/>
      <c r="F95" s="100"/>
      <c r="G95" s="100"/>
      <c r="H95" s="141"/>
    </row>
    <row r="96" spans="1:8" ht="12">
      <c r="A96" s="44"/>
      <c r="B96" s="50"/>
      <c r="C96" s="44"/>
      <c r="D96" s="44"/>
      <c r="E96" s="44"/>
      <c r="F96" s="44"/>
      <c r="G96" s="44"/>
      <c r="H96" s="50"/>
    </row>
    <row r="97" spans="1:9" ht="12">
      <c r="A97" s="38" t="s">
        <v>320</v>
      </c>
      <c r="B97" s="38"/>
      <c r="C97" s="38"/>
      <c r="D97" s="38"/>
      <c r="E97" s="38"/>
      <c r="F97" s="38"/>
      <c r="G97" s="38" t="s">
        <v>235</v>
      </c>
      <c r="H97" s="48">
        <v>30</v>
      </c>
      <c r="I97" s="38"/>
    </row>
    <row r="98" spans="1:8" ht="12">
      <c r="A98" s="112"/>
      <c r="C98" s="112"/>
      <c r="G98" s="112"/>
      <c r="H98" s="41"/>
    </row>
    <row r="99" spans="1:8" ht="12">
      <c r="A99" s="112"/>
      <c r="C99" s="133"/>
      <c r="G99" s="112"/>
      <c r="H99" s="41"/>
    </row>
    <row r="100" spans="1:8" ht="12">
      <c r="A100" s="113"/>
      <c r="C100" s="112"/>
      <c r="G100" s="112"/>
      <c r="H100" s="41"/>
    </row>
    <row r="101" spans="1:8" ht="12">
      <c r="A101" s="113"/>
      <c r="C101" s="112"/>
      <c r="G101" s="112"/>
      <c r="H101" s="41"/>
    </row>
    <row r="102" spans="1:8" ht="12">
      <c r="A102" s="112"/>
      <c r="C102" s="146"/>
      <c r="G102" s="112"/>
      <c r="H102" s="41"/>
    </row>
    <row r="103" spans="1:8" ht="12">
      <c r="A103" s="133"/>
      <c r="C103" s="133"/>
      <c r="H103" s="41"/>
    </row>
    <row r="104" spans="1:8" ht="12">
      <c r="A104" s="112"/>
      <c r="C104" s="112"/>
      <c r="H104" s="41"/>
    </row>
    <row r="105" ht="12">
      <c r="H105" s="41"/>
    </row>
    <row r="106" ht="12">
      <c r="H106" s="41"/>
    </row>
  </sheetData>
  <mergeCells count="10">
    <mergeCell ref="A24:H24"/>
    <mergeCell ref="C91:F91"/>
    <mergeCell ref="C92:F92"/>
    <mergeCell ref="C88:F88"/>
    <mergeCell ref="C89:F89"/>
    <mergeCell ref="C90:F90"/>
    <mergeCell ref="B31:F31"/>
    <mergeCell ref="B40:F40"/>
    <mergeCell ref="B43:F43"/>
    <mergeCell ref="B32:F32"/>
  </mergeCells>
  <printOptions/>
  <pageMargins left="0.75" right="0.75" top="1" bottom="1" header="0.512" footer="0.512"/>
  <pageSetup orientation="portrait" r:id="rId1"/>
</worksheet>
</file>

<file path=xl/worksheets/sheet3.xml><?xml version="1.0" encoding="utf-8"?>
<worksheet xmlns="http://schemas.openxmlformats.org/spreadsheetml/2006/main" xmlns:r="http://schemas.openxmlformats.org/officeDocument/2006/relationships">
  <dimension ref="A1:I72"/>
  <sheetViews>
    <sheetView view="pageBreakPreview" zoomScaleSheetLayoutView="100" workbookViewId="0" topLeftCell="A1">
      <selection activeCell="A1" sqref="A1"/>
    </sheetView>
  </sheetViews>
  <sheetFormatPr defaultColWidth="9.00390625" defaultRowHeight="13.5"/>
  <cols>
    <col min="1" max="2" width="9.00390625" style="27" customWidth="1"/>
    <col min="3" max="3" width="16.25390625" style="27" bestFit="1" customWidth="1"/>
    <col min="4" max="7" width="9.00390625" style="27" customWidth="1"/>
    <col min="8" max="8" width="9.00390625" style="41" customWidth="1"/>
    <col min="9" max="16384" width="9.00390625" style="27" customWidth="1"/>
  </cols>
  <sheetData>
    <row r="1" spans="1:3" ht="12">
      <c r="A1" s="27" t="s">
        <v>145</v>
      </c>
      <c r="B1" s="28">
        <v>37733</v>
      </c>
      <c r="C1" s="27" t="s">
        <v>146</v>
      </c>
    </row>
    <row r="2" spans="1:8" ht="12">
      <c r="A2" s="27" t="s">
        <v>147</v>
      </c>
      <c r="B2" s="29" t="s">
        <v>237</v>
      </c>
      <c r="H2" s="27" t="s">
        <v>148</v>
      </c>
    </row>
    <row r="3" ht="12">
      <c r="A3" s="27" t="s">
        <v>149</v>
      </c>
    </row>
    <row r="4" spans="1:2" ht="12">
      <c r="A4" s="27" t="s">
        <v>150</v>
      </c>
      <c r="B4" s="34">
        <v>0.7708333333333334</v>
      </c>
    </row>
    <row r="5" spans="1:2" ht="12">
      <c r="A5" s="27" t="s">
        <v>151</v>
      </c>
      <c r="B5" s="34">
        <v>0.875</v>
      </c>
    </row>
    <row r="7" spans="1:9" ht="12">
      <c r="A7" s="32" t="s">
        <v>152</v>
      </c>
      <c r="B7" s="33"/>
      <c r="C7" s="33"/>
      <c r="D7" s="33"/>
      <c r="E7" s="33"/>
      <c r="F7" s="33"/>
      <c r="G7" s="33"/>
      <c r="H7" s="47"/>
      <c r="I7" s="33"/>
    </row>
    <row r="8" spans="1:3" ht="12">
      <c r="A8" s="34">
        <f>B4</f>
        <v>0.7708333333333334</v>
      </c>
      <c r="B8" s="34">
        <v>0.8125</v>
      </c>
      <c r="C8" s="27" t="s">
        <v>153</v>
      </c>
    </row>
    <row r="9" spans="1:5" ht="12">
      <c r="A9" s="34">
        <f>B8</f>
        <v>0.8125</v>
      </c>
      <c r="B9" s="34">
        <v>0.8194444444444445</v>
      </c>
      <c r="C9" s="27" t="s">
        <v>154</v>
      </c>
      <c r="E9" s="27" t="s">
        <v>155</v>
      </c>
    </row>
    <row r="10" spans="1:6" ht="12">
      <c r="A10" s="34">
        <f>B9</f>
        <v>0.8194444444444445</v>
      </c>
      <c r="B10" s="34">
        <v>0.8298611111111112</v>
      </c>
      <c r="C10" s="27" t="s">
        <v>191</v>
      </c>
      <c r="F10" s="64" t="s">
        <v>156</v>
      </c>
    </row>
    <row r="11" spans="1:3" ht="12">
      <c r="A11" s="34">
        <f>B10</f>
        <v>0.8298611111111112</v>
      </c>
      <c r="B11" s="34">
        <v>0.8680555555555555</v>
      </c>
      <c r="C11" s="27" t="s">
        <v>158</v>
      </c>
    </row>
    <row r="12" spans="1:6" ht="12">
      <c r="A12" s="34">
        <f>B11</f>
        <v>0.8680555555555555</v>
      </c>
      <c r="B12" s="34">
        <v>0.875</v>
      </c>
      <c r="C12" s="27" t="s">
        <v>159</v>
      </c>
      <c r="F12" s="109" t="s">
        <v>160</v>
      </c>
    </row>
    <row r="13" spans="1:2" ht="12">
      <c r="A13" s="34"/>
      <c r="B13" s="34"/>
    </row>
    <row r="14" spans="1:9" ht="12">
      <c r="A14" s="35" t="s">
        <v>161</v>
      </c>
      <c r="B14" s="35"/>
      <c r="C14" s="35"/>
      <c r="D14" s="35"/>
      <c r="E14" s="35"/>
      <c r="F14" s="35"/>
      <c r="G14" s="36" t="s">
        <v>162</v>
      </c>
      <c r="H14" s="37" t="s">
        <v>163</v>
      </c>
      <c r="I14" s="33"/>
    </row>
    <row r="15" spans="1:9" ht="12">
      <c r="A15" s="40"/>
      <c r="B15" s="87" t="s">
        <v>483</v>
      </c>
      <c r="C15" s="40"/>
      <c r="D15" s="40"/>
      <c r="E15" s="40"/>
      <c r="F15" s="40"/>
      <c r="G15" s="89" t="s">
        <v>204</v>
      </c>
      <c r="H15" s="66" t="s">
        <v>164</v>
      </c>
      <c r="I15" s="33"/>
    </row>
    <row r="16" spans="1:9" ht="12">
      <c r="A16" s="40"/>
      <c r="B16" s="40" t="s">
        <v>165</v>
      </c>
      <c r="C16" s="159"/>
      <c r="D16" s="159"/>
      <c r="E16" s="159"/>
      <c r="F16" s="40"/>
      <c r="G16" s="89" t="s">
        <v>174</v>
      </c>
      <c r="H16" s="66" t="s">
        <v>363</v>
      </c>
      <c r="I16" s="40"/>
    </row>
    <row r="17" spans="1:8" ht="12">
      <c r="A17" s="40"/>
      <c r="B17" s="87" t="s">
        <v>175</v>
      </c>
      <c r="C17" s="40"/>
      <c r="D17" s="40"/>
      <c r="E17" s="40"/>
      <c r="F17" s="40"/>
      <c r="G17" s="89" t="s">
        <v>204</v>
      </c>
      <c r="H17" s="66" t="s">
        <v>212</v>
      </c>
    </row>
    <row r="18" spans="1:8" ht="24" customHeight="1">
      <c r="A18" s="40"/>
      <c r="B18" s="184" t="s">
        <v>440</v>
      </c>
      <c r="C18" s="184"/>
      <c r="D18" s="184"/>
      <c r="E18" s="184"/>
      <c r="F18" s="184"/>
      <c r="G18" s="89">
        <v>37715</v>
      </c>
      <c r="H18" s="66" t="s">
        <v>363</v>
      </c>
    </row>
    <row r="19" spans="1:8" ht="12">
      <c r="A19" s="40"/>
      <c r="B19" s="87" t="s">
        <v>177</v>
      </c>
      <c r="C19" s="40"/>
      <c r="D19" s="40"/>
      <c r="E19" s="40"/>
      <c r="F19" s="40"/>
      <c r="G19" s="89">
        <v>37729</v>
      </c>
      <c r="H19" s="66" t="s">
        <v>363</v>
      </c>
    </row>
    <row r="20" spans="1:8" ht="12">
      <c r="A20" s="40"/>
      <c r="B20" s="87" t="s">
        <v>166</v>
      </c>
      <c r="C20" s="40"/>
      <c r="D20" s="40"/>
      <c r="E20" s="40"/>
      <c r="F20" s="40"/>
      <c r="G20" s="89" t="s">
        <v>204</v>
      </c>
      <c r="H20" s="66"/>
    </row>
    <row r="21" spans="1:8" ht="12">
      <c r="A21" s="40"/>
      <c r="B21" s="87" t="s">
        <v>192</v>
      </c>
      <c r="C21" s="40"/>
      <c r="D21" s="40"/>
      <c r="E21" s="40"/>
      <c r="F21" s="40"/>
      <c r="G21" s="89" t="s">
        <v>445</v>
      </c>
      <c r="H21" s="66" t="s">
        <v>380</v>
      </c>
    </row>
    <row r="22" spans="1:8" ht="12">
      <c r="A22" s="40"/>
      <c r="B22" s="87" t="s">
        <v>173</v>
      </c>
      <c r="C22" s="40"/>
      <c r="D22" s="40"/>
      <c r="E22" s="40"/>
      <c r="F22" s="40"/>
      <c r="G22" s="89" t="s">
        <v>383</v>
      </c>
      <c r="H22" s="66" t="s">
        <v>363</v>
      </c>
    </row>
    <row r="23" spans="1:8" ht="12">
      <c r="A23" s="40"/>
      <c r="B23" s="87" t="s">
        <v>172</v>
      </c>
      <c r="C23" s="40"/>
      <c r="D23" s="40"/>
      <c r="E23" s="40"/>
      <c r="F23" s="40"/>
      <c r="G23" s="89" t="s">
        <v>204</v>
      </c>
      <c r="H23" s="66"/>
    </row>
    <row r="24" spans="1:8" ht="12">
      <c r="A24" s="40"/>
      <c r="B24" s="40" t="s">
        <v>179</v>
      </c>
      <c r="C24" s="40"/>
      <c r="D24" s="40"/>
      <c r="E24" s="40"/>
      <c r="F24" s="40"/>
      <c r="G24" s="89" t="s">
        <v>204</v>
      </c>
      <c r="H24" s="66" t="s">
        <v>424</v>
      </c>
    </row>
    <row r="25" spans="1:8" ht="12">
      <c r="A25" s="40"/>
      <c r="B25" s="40" t="s">
        <v>170</v>
      </c>
      <c r="C25" s="40"/>
      <c r="D25" s="40"/>
      <c r="E25" s="40"/>
      <c r="F25" s="40"/>
      <c r="G25" s="89" t="s">
        <v>383</v>
      </c>
      <c r="H25" s="66" t="s">
        <v>91</v>
      </c>
    </row>
    <row r="26" spans="1:8" ht="12">
      <c r="A26" s="40"/>
      <c r="B26" s="40" t="s">
        <v>171</v>
      </c>
      <c r="C26" s="40"/>
      <c r="D26" s="40"/>
      <c r="E26" s="40"/>
      <c r="F26" s="40"/>
      <c r="G26" s="89" t="s">
        <v>383</v>
      </c>
      <c r="H26" s="66" t="s">
        <v>482</v>
      </c>
    </row>
    <row r="27" spans="1:8" ht="12">
      <c r="A27" s="40"/>
      <c r="B27" s="40" t="s">
        <v>169</v>
      </c>
      <c r="C27" s="40"/>
      <c r="D27" s="40"/>
      <c r="E27" s="40"/>
      <c r="F27" s="40"/>
      <c r="G27" s="89">
        <v>37727</v>
      </c>
      <c r="H27" s="66"/>
    </row>
    <row r="28" spans="1:8" ht="12">
      <c r="A28" s="40"/>
      <c r="B28" s="40" t="s">
        <v>176</v>
      </c>
      <c r="C28" s="40"/>
      <c r="D28" s="40"/>
      <c r="E28" s="40"/>
      <c r="F28" s="40"/>
      <c r="G28" s="89">
        <v>37731</v>
      </c>
      <c r="H28" s="66"/>
    </row>
    <row r="29" spans="1:8" ht="28.5" customHeight="1">
      <c r="A29" s="40"/>
      <c r="B29" s="184" t="s">
        <v>314</v>
      </c>
      <c r="C29" s="184"/>
      <c r="D29" s="184"/>
      <c r="E29" s="184"/>
      <c r="F29" s="184"/>
      <c r="G29" s="89" t="s">
        <v>383</v>
      </c>
      <c r="H29" s="66" t="s">
        <v>380</v>
      </c>
    </row>
    <row r="30" spans="1:8" ht="12">
      <c r="A30" s="40"/>
      <c r="B30" s="40" t="s">
        <v>441</v>
      </c>
      <c r="C30" s="40"/>
      <c r="D30" s="40"/>
      <c r="E30" s="40"/>
      <c r="F30" s="40"/>
      <c r="G30" s="89" t="s">
        <v>204</v>
      </c>
      <c r="H30" s="66" t="s">
        <v>482</v>
      </c>
    </row>
    <row r="31" spans="2:7" ht="12">
      <c r="B31" s="27" t="s">
        <v>178</v>
      </c>
      <c r="G31" s="90" t="s">
        <v>383</v>
      </c>
    </row>
    <row r="32" spans="2:8" ht="12">
      <c r="B32" s="27" t="s">
        <v>398</v>
      </c>
      <c r="G32" s="41" t="s">
        <v>473</v>
      </c>
      <c r="H32" s="41" t="s">
        <v>363</v>
      </c>
    </row>
    <row r="33" spans="2:8" ht="12">
      <c r="B33" s="27" t="s">
        <v>399</v>
      </c>
      <c r="G33" s="41" t="s">
        <v>473</v>
      </c>
      <c r="H33" s="41" t="s">
        <v>363</v>
      </c>
    </row>
    <row r="34" spans="2:8" ht="12">
      <c r="B34" s="27" t="s">
        <v>315</v>
      </c>
      <c r="G34" s="41" t="s">
        <v>473</v>
      </c>
      <c r="H34" s="41" t="s">
        <v>363</v>
      </c>
    </row>
    <row r="35" spans="1:8" ht="12">
      <c r="A35" s="65"/>
      <c r="B35" s="65" t="s">
        <v>310</v>
      </c>
      <c r="C35" s="65"/>
      <c r="D35" s="65"/>
      <c r="E35" s="65"/>
      <c r="F35" s="65"/>
      <c r="G35" s="160">
        <v>37733</v>
      </c>
      <c r="H35" s="161"/>
    </row>
    <row r="36" spans="2:7" ht="12">
      <c r="B36" s="29" t="s">
        <v>477</v>
      </c>
      <c r="G36" s="90"/>
    </row>
    <row r="37" spans="1:8" ht="26.25" customHeight="1">
      <c r="A37" s="97"/>
      <c r="B37" s="185"/>
      <c r="C37" s="185"/>
      <c r="D37" s="185"/>
      <c r="E37" s="185"/>
      <c r="F37" s="185"/>
      <c r="G37" s="98"/>
      <c r="H37" s="99"/>
    </row>
    <row r="38" spans="1:9" ht="12">
      <c r="A38" s="67" t="s">
        <v>167</v>
      </c>
      <c r="B38" s="33"/>
      <c r="C38" s="33"/>
      <c r="D38" s="33"/>
      <c r="E38" s="33"/>
      <c r="F38" s="33"/>
      <c r="G38" s="67" t="s">
        <v>443</v>
      </c>
      <c r="H38" s="94" t="s">
        <v>313</v>
      </c>
      <c r="I38" s="33"/>
    </row>
    <row r="39" spans="1:5" ht="12">
      <c r="A39" s="68" t="s">
        <v>442</v>
      </c>
      <c r="E39" s="27" t="s">
        <v>444</v>
      </c>
    </row>
    <row r="40" ht="12">
      <c r="A40" s="68"/>
    </row>
    <row r="41" spans="1:4" ht="12">
      <c r="A41" s="27" t="s">
        <v>409</v>
      </c>
      <c r="C41" s="39">
        <v>50</v>
      </c>
      <c r="D41" s="27" t="s">
        <v>236</v>
      </c>
    </row>
    <row r="43" ht="12" hidden="1"/>
    <row r="44" ht="12" hidden="1"/>
    <row r="45" ht="12" hidden="1"/>
    <row r="46" spans="1:8" ht="12" hidden="1">
      <c r="A46" s="67" t="s">
        <v>410</v>
      </c>
      <c r="B46" s="33"/>
      <c r="C46" s="33"/>
      <c r="D46" s="33"/>
      <c r="E46" s="33"/>
      <c r="F46" s="33"/>
      <c r="G46" s="67" t="s">
        <v>411</v>
      </c>
      <c r="H46" s="67" t="s">
        <v>163</v>
      </c>
    </row>
    <row r="47" spans="1:7" ht="12" hidden="1">
      <c r="A47" s="27">
        <v>15</v>
      </c>
      <c r="B47" s="27" t="s">
        <v>412</v>
      </c>
      <c r="G47" s="27" t="s">
        <v>413</v>
      </c>
    </row>
    <row r="48" spans="1:7" ht="12" hidden="1">
      <c r="A48" s="27">
        <v>20</v>
      </c>
      <c r="B48" s="27" t="s">
        <v>378</v>
      </c>
      <c r="G48" s="27" t="s">
        <v>414</v>
      </c>
    </row>
    <row r="49" spans="1:7" ht="12" hidden="1">
      <c r="A49" s="27">
        <v>20</v>
      </c>
      <c r="B49" s="27" t="s">
        <v>415</v>
      </c>
      <c r="G49" s="27" t="s">
        <v>416</v>
      </c>
    </row>
    <row r="50" spans="1:7" ht="12" hidden="1">
      <c r="A50" s="27">
        <f>5*9</f>
        <v>45</v>
      </c>
      <c r="B50" s="27" t="s">
        <v>379</v>
      </c>
      <c r="G50" s="27" t="s">
        <v>414</v>
      </c>
    </row>
    <row r="51" spans="1:7" ht="12" hidden="1">
      <c r="A51" s="27">
        <v>16</v>
      </c>
      <c r="B51" s="27" t="s">
        <v>425</v>
      </c>
      <c r="G51" s="27" t="s">
        <v>426</v>
      </c>
    </row>
    <row r="52" spans="1:7" ht="12" hidden="1">
      <c r="A52" s="27">
        <v>40</v>
      </c>
      <c r="B52" s="69" t="s">
        <v>427</v>
      </c>
      <c r="G52" s="27" t="s">
        <v>426</v>
      </c>
    </row>
    <row r="53" spans="1:8" ht="12" hidden="1">
      <c r="A53" s="27" t="s">
        <v>428</v>
      </c>
      <c r="B53" s="27" t="s">
        <v>429</v>
      </c>
      <c r="G53" s="27" t="s">
        <v>94</v>
      </c>
      <c r="H53" s="41" t="s">
        <v>482</v>
      </c>
    </row>
    <row r="54" spans="1:8" ht="12" hidden="1">
      <c r="A54" s="27">
        <v>1</v>
      </c>
      <c r="B54" s="27" t="s">
        <v>157</v>
      </c>
      <c r="G54" s="27" t="s">
        <v>384</v>
      </c>
      <c r="H54" s="41" t="s">
        <v>482</v>
      </c>
    </row>
    <row r="55" spans="2:7" ht="12" hidden="1">
      <c r="B55" s="27" t="s">
        <v>430</v>
      </c>
      <c r="G55" s="27" t="s">
        <v>426</v>
      </c>
    </row>
    <row r="56" spans="2:7" ht="12" hidden="1">
      <c r="B56" s="27" t="s">
        <v>431</v>
      </c>
      <c r="G56" s="27" t="s">
        <v>426</v>
      </c>
    </row>
    <row r="57" spans="2:7" ht="12" hidden="1">
      <c r="B57" s="27" t="s">
        <v>185</v>
      </c>
      <c r="G57" s="27" t="s">
        <v>426</v>
      </c>
    </row>
    <row r="58" spans="1:7" ht="12" hidden="1">
      <c r="A58" s="27">
        <v>2</v>
      </c>
      <c r="B58" s="27" t="s">
        <v>253</v>
      </c>
      <c r="G58" s="27" t="s">
        <v>254</v>
      </c>
    </row>
    <row r="59" spans="1:9" ht="86.25" customHeight="1" hidden="1">
      <c r="A59" s="181" t="s">
        <v>186</v>
      </c>
      <c r="B59" s="181"/>
      <c r="C59" s="181"/>
      <c r="D59" s="181"/>
      <c r="E59" s="181"/>
      <c r="F59" s="181"/>
      <c r="G59" s="181"/>
      <c r="H59" s="181"/>
      <c r="I59" s="181"/>
    </row>
    <row r="60" spans="1:9" ht="12" customHeight="1" hidden="1">
      <c r="A60" s="65" t="s">
        <v>187</v>
      </c>
      <c r="B60" s="70"/>
      <c r="C60" s="70"/>
      <c r="D60" s="70"/>
      <c r="E60" s="70"/>
      <c r="F60" s="70"/>
      <c r="G60" s="70"/>
      <c r="H60" s="71"/>
      <c r="I60" s="70"/>
    </row>
    <row r="61" spans="1:9" ht="12">
      <c r="A61" s="67" t="s">
        <v>252</v>
      </c>
      <c r="B61" s="33"/>
      <c r="C61" s="33" t="s">
        <v>312</v>
      </c>
      <c r="D61" s="33"/>
      <c r="E61" s="33"/>
      <c r="F61" s="33"/>
      <c r="G61" s="33"/>
      <c r="H61" s="47"/>
      <c r="I61" s="33"/>
    </row>
    <row r="62" spans="1:8" ht="12">
      <c r="A62" s="27" t="s">
        <v>404</v>
      </c>
      <c r="C62" s="162"/>
      <c r="D62" s="84" t="s">
        <v>401</v>
      </c>
      <c r="E62" s="101"/>
      <c r="F62" s="101"/>
      <c r="G62" s="101"/>
      <c r="H62" s="110"/>
    </row>
    <row r="63" spans="1:8" ht="12">
      <c r="A63" s="27" t="s">
        <v>400</v>
      </c>
      <c r="C63" s="43"/>
      <c r="D63" s="45" t="s">
        <v>402</v>
      </c>
      <c r="E63" s="44"/>
      <c r="F63" s="44"/>
      <c r="G63" s="44"/>
      <c r="H63" s="104"/>
    </row>
    <row r="64" spans="3:8" ht="12">
      <c r="C64" s="162"/>
      <c r="D64" s="45" t="s">
        <v>403</v>
      </c>
      <c r="E64" s="44"/>
      <c r="F64" s="44"/>
      <c r="G64" s="44"/>
      <c r="H64" s="104"/>
    </row>
    <row r="65" spans="3:8" ht="12">
      <c r="C65" s="43"/>
      <c r="D65" s="45" t="s">
        <v>18</v>
      </c>
      <c r="E65" s="44"/>
      <c r="F65" s="44"/>
      <c r="G65" s="44"/>
      <c r="H65" s="104"/>
    </row>
    <row r="66" spans="3:8" ht="12">
      <c r="C66" s="43"/>
      <c r="D66" s="92"/>
      <c r="E66" s="103"/>
      <c r="F66" s="103"/>
      <c r="G66" s="103"/>
      <c r="H66" s="105"/>
    </row>
    <row r="67" spans="1:8" ht="12">
      <c r="A67" s="84" t="s">
        <v>17</v>
      </c>
      <c r="B67" s="101"/>
      <c r="C67" s="42"/>
      <c r="D67" s="44" t="s">
        <v>405</v>
      </c>
      <c r="E67" s="44"/>
      <c r="F67" s="44"/>
      <c r="G67" s="44"/>
      <c r="H67" s="104"/>
    </row>
    <row r="68" spans="1:8" ht="12">
      <c r="A68" s="45" t="s">
        <v>16</v>
      </c>
      <c r="B68" s="44"/>
      <c r="C68" s="137"/>
      <c r="D68" s="44"/>
      <c r="E68" s="44"/>
      <c r="F68" s="44"/>
      <c r="G68" s="44"/>
      <c r="H68" s="104"/>
    </row>
    <row r="69" spans="1:8" ht="12">
      <c r="A69" s="44"/>
      <c r="B69" s="44"/>
      <c r="C69" s="137"/>
      <c r="D69" s="44"/>
      <c r="E69" s="44"/>
      <c r="F69" s="44"/>
      <c r="G69" s="44"/>
      <c r="H69" s="50"/>
    </row>
    <row r="70" spans="1:8" ht="12">
      <c r="A70" s="45"/>
      <c r="B70" s="44"/>
      <c r="C70" s="42"/>
      <c r="D70" s="44"/>
      <c r="E70" s="44"/>
      <c r="F70" s="44"/>
      <c r="G70" s="44"/>
      <c r="H70" s="104"/>
    </row>
    <row r="71" spans="1:8" ht="12">
      <c r="A71" s="84" t="s">
        <v>364</v>
      </c>
      <c r="B71" s="101"/>
      <c r="C71" s="42"/>
      <c r="D71" s="101" t="s">
        <v>478</v>
      </c>
      <c r="E71" s="101"/>
      <c r="F71" s="101"/>
      <c r="G71" s="101"/>
      <c r="H71" s="110"/>
    </row>
    <row r="72" spans="1:8" ht="12">
      <c r="A72" s="92"/>
      <c r="B72" s="103"/>
      <c r="C72" s="137"/>
      <c r="D72" s="103"/>
      <c r="E72" s="103"/>
      <c r="F72" s="103"/>
      <c r="G72" s="103"/>
      <c r="H72" s="105"/>
    </row>
  </sheetData>
  <mergeCells count="4">
    <mergeCell ref="A59:I59"/>
    <mergeCell ref="B29:F29"/>
    <mergeCell ref="B18:F18"/>
    <mergeCell ref="B37:F37"/>
  </mergeCells>
  <printOptions/>
  <pageMargins left="0.75" right="0.75" top="1" bottom="1" header="0.512" footer="0.512"/>
  <pageSetup orientation="portrait" r:id="rId1"/>
</worksheet>
</file>

<file path=xl/worksheets/sheet4.xml><?xml version="1.0" encoding="utf-8"?>
<worksheet xmlns="http://schemas.openxmlformats.org/spreadsheetml/2006/main" xmlns:r="http://schemas.openxmlformats.org/officeDocument/2006/relationships">
  <dimension ref="A1:H102"/>
  <sheetViews>
    <sheetView view="pageBreakPreview" zoomScaleSheetLayoutView="100" workbookViewId="0" topLeftCell="A1">
      <selection activeCell="A1" sqref="A1"/>
    </sheetView>
  </sheetViews>
  <sheetFormatPr defaultColWidth="9.00390625" defaultRowHeight="13.5"/>
  <cols>
    <col min="1" max="1" width="11.375" style="27" bestFit="1" customWidth="1"/>
    <col min="2" max="2" width="10.50390625" style="27" customWidth="1"/>
    <col min="3" max="5" width="9.00390625" style="27" customWidth="1"/>
    <col min="6" max="6" width="9.50390625" style="27" customWidth="1"/>
    <col min="7" max="16384" width="9.00390625" style="27" customWidth="1"/>
  </cols>
  <sheetData>
    <row r="1" spans="1:3" ht="12">
      <c r="A1" s="27" t="s">
        <v>279</v>
      </c>
      <c r="B1" s="28">
        <v>37734</v>
      </c>
      <c r="C1" s="27" t="s">
        <v>283</v>
      </c>
    </row>
    <row r="2" spans="1:2" ht="12">
      <c r="A2" s="27" t="s">
        <v>273</v>
      </c>
      <c r="B2" s="27" t="s">
        <v>244</v>
      </c>
    </row>
    <row r="3" ht="12">
      <c r="A3" s="27" t="s">
        <v>281</v>
      </c>
    </row>
    <row r="4" spans="1:2" ht="12">
      <c r="A4" s="27" t="s">
        <v>274</v>
      </c>
      <c r="B4" s="34">
        <v>0.75</v>
      </c>
    </row>
    <row r="5" spans="1:2" ht="12">
      <c r="A5" s="27" t="s">
        <v>280</v>
      </c>
      <c r="B5" s="34">
        <v>0.875</v>
      </c>
    </row>
    <row r="7" spans="1:2" s="52" customFormat="1" ht="12">
      <c r="A7" s="51" t="s">
        <v>275</v>
      </c>
      <c r="B7" s="52" t="s">
        <v>130</v>
      </c>
    </row>
    <row r="8" spans="1:8" s="52" customFormat="1" ht="12">
      <c r="A8" s="87">
        <v>0.75</v>
      </c>
      <c r="B8" s="87">
        <v>0.7708333333333334</v>
      </c>
      <c r="C8" s="40" t="s">
        <v>141</v>
      </c>
      <c r="D8" s="40"/>
      <c r="E8" s="40"/>
      <c r="F8" s="40"/>
      <c r="G8" s="147"/>
      <c r="H8" s="40"/>
    </row>
    <row r="9" spans="1:7" ht="12">
      <c r="A9" s="34">
        <v>0.7777777777777778</v>
      </c>
      <c r="B9" s="34">
        <v>0.78125</v>
      </c>
      <c r="C9" s="27" t="s">
        <v>241</v>
      </c>
      <c r="G9" s="64"/>
    </row>
    <row r="10" spans="1:7" ht="12">
      <c r="A10" s="34">
        <f aca="true" t="shared" si="0" ref="A10:A17">B9</f>
        <v>0.78125</v>
      </c>
      <c r="B10" s="34">
        <v>0.7847222222222222</v>
      </c>
      <c r="C10" s="27" t="s">
        <v>480</v>
      </c>
      <c r="G10" s="64"/>
    </row>
    <row r="11" spans="1:7" ht="12">
      <c r="A11" s="34">
        <f t="shared" si="0"/>
        <v>0.7847222222222222</v>
      </c>
      <c r="B11" s="34">
        <v>0.7951388888888888</v>
      </c>
      <c r="C11" s="27" t="s">
        <v>481</v>
      </c>
      <c r="G11" s="64"/>
    </row>
    <row r="12" spans="1:7" ht="12">
      <c r="A12" s="34">
        <f t="shared" si="0"/>
        <v>0.7951388888888888</v>
      </c>
      <c r="B12" s="34">
        <v>0.7986111111111112</v>
      </c>
      <c r="C12" s="27" t="s">
        <v>242</v>
      </c>
      <c r="G12" s="64"/>
    </row>
    <row r="13" spans="1:8" ht="12">
      <c r="A13" s="134">
        <f t="shared" si="0"/>
        <v>0.7986111111111112</v>
      </c>
      <c r="B13" s="134">
        <v>0.8527777777777777</v>
      </c>
      <c r="C13" s="133" t="s">
        <v>373</v>
      </c>
      <c r="D13" s="29"/>
      <c r="E13" s="29"/>
      <c r="F13" s="29"/>
      <c r="G13" s="29"/>
      <c r="H13" s="29"/>
    </row>
    <row r="14" spans="1:8" ht="12">
      <c r="A14" s="134">
        <f t="shared" si="0"/>
        <v>0.8527777777777777</v>
      </c>
      <c r="B14" s="134">
        <v>0.8631944444444444</v>
      </c>
      <c r="C14" s="29" t="s">
        <v>245</v>
      </c>
      <c r="D14" s="29"/>
      <c r="E14" s="29"/>
      <c r="F14" s="29"/>
      <c r="G14" s="29"/>
      <c r="H14" s="29"/>
    </row>
    <row r="15" spans="1:8" ht="12">
      <c r="A15" s="134">
        <f>B14</f>
        <v>0.8631944444444444</v>
      </c>
      <c r="B15" s="134">
        <v>0.8715277777777778</v>
      </c>
      <c r="C15" s="29" t="s">
        <v>246</v>
      </c>
      <c r="D15" s="29"/>
      <c r="E15" s="29"/>
      <c r="F15" s="29"/>
      <c r="G15" s="29"/>
      <c r="H15" s="29"/>
    </row>
    <row r="16" spans="1:3" ht="12">
      <c r="A16" s="134">
        <f>B15</f>
        <v>0.8715277777777778</v>
      </c>
      <c r="B16" s="134">
        <v>0.8854166666666666</v>
      </c>
      <c r="C16" s="27" t="s">
        <v>144</v>
      </c>
    </row>
    <row r="17" spans="1:3" ht="12">
      <c r="A17" s="34">
        <f t="shared" si="0"/>
        <v>0.8854166666666666</v>
      </c>
      <c r="B17" s="34">
        <v>0.8888888888888888</v>
      </c>
      <c r="C17" s="27" t="s">
        <v>131</v>
      </c>
    </row>
    <row r="18" spans="1:5" ht="12">
      <c r="A18" s="34"/>
      <c r="B18" s="34"/>
      <c r="D18" s="29"/>
      <c r="E18" s="29"/>
    </row>
    <row r="19" spans="1:8" ht="12">
      <c r="A19" s="35" t="s">
        <v>134</v>
      </c>
      <c r="B19" s="35"/>
      <c r="C19" s="35"/>
      <c r="D19" s="35"/>
      <c r="E19" s="35"/>
      <c r="F19" s="35"/>
      <c r="G19" s="96" t="s">
        <v>135</v>
      </c>
      <c r="H19" s="37" t="s">
        <v>127</v>
      </c>
    </row>
    <row r="20" spans="1:8" ht="12">
      <c r="A20" s="27" t="s">
        <v>94</v>
      </c>
      <c r="B20" s="34" t="s">
        <v>243</v>
      </c>
      <c r="G20" s="90" t="s">
        <v>383</v>
      </c>
      <c r="H20" s="41" t="s">
        <v>91</v>
      </c>
    </row>
    <row r="21" spans="1:8" ht="12">
      <c r="A21" s="27" t="s">
        <v>282</v>
      </c>
      <c r="B21" s="27" t="s">
        <v>450</v>
      </c>
      <c r="G21" s="90" t="s">
        <v>200</v>
      </c>
      <c r="H21" s="41" t="s">
        <v>91</v>
      </c>
    </row>
    <row r="22" spans="1:8" ht="12">
      <c r="A22" s="40" t="s">
        <v>111</v>
      </c>
      <c r="B22" s="40" t="s">
        <v>205</v>
      </c>
      <c r="C22" s="40"/>
      <c r="D22" s="40"/>
      <c r="E22" s="40"/>
      <c r="F22" s="40"/>
      <c r="G22" s="89" t="s">
        <v>204</v>
      </c>
      <c r="H22" s="66" t="s">
        <v>363</v>
      </c>
    </row>
    <row r="23" spans="1:8" ht="120" customHeight="1">
      <c r="A23" s="40" t="s">
        <v>111</v>
      </c>
      <c r="B23" s="184" t="s">
        <v>238</v>
      </c>
      <c r="C23" s="184"/>
      <c r="D23" s="184"/>
      <c r="E23" s="184"/>
      <c r="F23" s="184"/>
      <c r="G23" s="89"/>
      <c r="H23" s="66" t="s">
        <v>363</v>
      </c>
    </row>
    <row r="24" spans="1:8" ht="12.75" customHeight="1">
      <c r="A24" s="40" t="s">
        <v>194</v>
      </c>
      <c r="B24" s="184" t="s">
        <v>458</v>
      </c>
      <c r="C24" s="184"/>
      <c r="D24" s="184"/>
      <c r="E24" s="184"/>
      <c r="F24" s="184"/>
      <c r="G24" s="89"/>
      <c r="H24" s="66"/>
    </row>
    <row r="25" spans="1:8" ht="12.75" customHeight="1">
      <c r="A25" s="40" t="s">
        <v>194</v>
      </c>
      <c r="B25" s="184" t="s">
        <v>239</v>
      </c>
      <c r="C25" s="184"/>
      <c r="D25" s="184"/>
      <c r="E25" s="184"/>
      <c r="F25" s="184"/>
      <c r="G25" s="89"/>
      <c r="H25" s="66"/>
    </row>
    <row r="26" spans="1:8" s="40" customFormat="1" ht="12" customHeight="1">
      <c r="A26" s="40" t="s">
        <v>490</v>
      </c>
      <c r="B26" s="80" t="s">
        <v>240</v>
      </c>
      <c r="C26" s="79"/>
      <c r="D26" s="79"/>
      <c r="E26" s="79"/>
      <c r="F26" s="79"/>
      <c r="G26" s="89">
        <v>37731</v>
      </c>
      <c r="H26" s="66"/>
    </row>
    <row r="27" spans="1:8" ht="25.5" customHeight="1">
      <c r="A27" s="40" t="s">
        <v>258</v>
      </c>
      <c r="B27" s="184" t="s">
        <v>168</v>
      </c>
      <c r="C27" s="184"/>
      <c r="D27" s="184"/>
      <c r="E27" s="184"/>
      <c r="F27" s="184"/>
      <c r="G27" s="89" t="s">
        <v>459</v>
      </c>
      <c r="H27" s="66"/>
    </row>
    <row r="28" spans="1:8" ht="12">
      <c r="A28" s="40" t="s">
        <v>113</v>
      </c>
      <c r="B28" s="40" t="s">
        <v>132</v>
      </c>
      <c r="C28" s="40"/>
      <c r="D28" s="40"/>
      <c r="E28" s="40"/>
      <c r="F28" s="40"/>
      <c r="G28" s="89" t="s">
        <v>204</v>
      </c>
      <c r="H28" s="66"/>
    </row>
    <row r="29" spans="1:8" ht="12">
      <c r="A29" s="40" t="s">
        <v>469</v>
      </c>
      <c r="B29" s="40" t="s">
        <v>256</v>
      </c>
      <c r="C29" s="40"/>
      <c r="D29" s="40"/>
      <c r="E29" s="40"/>
      <c r="F29" s="40"/>
      <c r="G29" s="89"/>
      <c r="H29" s="66" t="s">
        <v>363</v>
      </c>
    </row>
    <row r="30" spans="1:8" ht="12">
      <c r="A30" s="40" t="s">
        <v>255</v>
      </c>
      <c r="B30" s="40" t="s">
        <v>257</v>
      </c>
      <c r="C30" s="40"/>
      <c r="D30" s="40"/>
      <c r="E30" s="40"/>
      <c r="F30" s="40"/>
      <c r="G30" s="89">
        <v>37734</v>
      </c>
      <c r="H30" s="66"/>
    </row>
    <row r="31" spans="1:8" ht="12">
      <c r="A31" s="40" t="s">
        <v>448</v>
      </c>
      <c r="B31" s="40" t="s">
        <v>449</v>
      </c>
      <c r="C31" s="40"/>
      <c r="D31" s="40"/>
      <c r="E31" s="40"/>
      <c r="F31" s="40"/>
      <c r="G31" s="89" t="s">
        <v>200</v>
      </c>
      <c r="H31" s="66" t="s">
        <v>212</v>
      </c>
    </row>
    <row r="32" spans="1:8" ht="12">
      <c r="A32" s="40" t="s">
        <v>128</v>
      </c>
      <c r="B32" s="40" t="s">
        <v>462</v>
      </c>
      <c r="C32" s="40"/>
      <c r="D32" s="40"/>
      <c r="E32" s="40"/>
      <c r="F32" s="40"/>
      <c r="G32" s="89" t="s">
        <v>383</v>
      </c>
      <c r="H32" s="66" t="s">
        <v>363</v>
      </c>
    </row>
    <row r="33" spans="1:8" ht="23.25" customHeight="1">
      <c r="A33" s="27" t="s">
        <v>94</v>
      </c>
      <c r="B33" s="186" t="s">
        <v>452</v>
      </c>
      <c r="C33" s="186"/>
      <c r="D33" s="186"/>
      <c r="E33" s="186"/>
      <c r="F33" s="186"/>
      <c r="G33" s="90">
        <v>37726</v>
      </c>
      <c r="H33" s="41"/>
    </row>
    <row r="34" spans="1:8" ht="12">
      <c r="A34" s="27" t="s">
        <v>470</v>
      </c>
      <c r="B34" s="27" t="s">
        <v>374</v>
      </c>
      <c r="H34" s="41" t="s">
        <v>363</v>
      </c>
    </row>
    <row r="35" spans="1:8" ht="13.5" customHeight="1">
      <c r="A35" s="133" t="s">
        <v>375</v>
      </c>
      <c r="B35" s="187" t="s">
        <v>376</v>
      </c>
      <c r="C35" s="187"/>
      <c r="D35" s="187"/>
      <c r="E35" s="187"/>
      <c r="F35" s="187"/>
      <c r="G35" s="135">
        <v>37733</v>
      </c>
      <c r="H35" s="136" t="s">
        <v>363</v>
      </c>
    </row>
    <row r="36" spans="1:8" ht="12">
      <c r="A36" s="27" t="s">
        <v>451</v>
      </c>
      <c r="B36" s="27" t="s">
        <v>303</v>
      </c>
      <c r="G36" s="90"/>
      <c r="H36" s="41"/>
    </row>
    <row r="37" spans="1:8" ht="83.25" customHeight="1">
      <c r="A37" s="40" t="s">
        <v>453</v>
      </c>
      <c r="B37" s="183" t="s">
        <v>302</v>
      </c>
      <c r="C37" s="183"/>
      <c r="D37" s="183"/>
      <c r="E37" s="183"/>
      <c r="F37" s="183"/>
      <c r="G37" s="89" t="s">
        <v>459</v>
      </c>
      <c r="H37" s="66" t="s">
        <v>363</v>
      </c>
    </row>
    <row r="38" spans="1:8" ht="13.5" customHeight="1">
      <c r="A38" s="27" t="s">
        <v>193</v>
      </c>
      <c r="B38" s="186" t="s">
        <v>454</v>
      </c>
      <c r="C38" s="186"/>
      <c r="D38" s="186"/>
      <c r="E38" s="186"/>
      <c r="F38" s="186"/>
      <c r="G38" s="90">
        <v>37726</v>
      </c>
      <c r="H38" s="41" t="s">
        <v>363</v>
      </c>
    </row>
    <row r="39" spans="1:8" ht="13.5" customHeight="1">
      <c r="A39" s="27" t="s">
        <v>384</v>
      </c>
      <c r="B39" s="186" t="s">
        <v>455</v>
      </c>
      <c r="C39" s="186"/>
      <c r="D39" s="186"/>
      <c r="E39" s="186"/>
      <c r="F39" s="186"/>
      <c r="G39" s="90">
        <v>37728</v>
      </c>
      <c r="H39" s="41" t="s">
        <v>363</v>
      </c>
    </row>
    <row r="40" spans="1:8" ht="13.5" customHeight="1">
      <c r="A40" s="27" t="s">
        <v>461</v>
      </c>
      <c r="B40" s="186" t="s">
        <v>460</v>
      </c>
      <c r="C40" s="186"/>
      <c r="D40" s="186"/>
      <c r="E40" s="186"/>
      <c r="F40" s="186"/>
      <c r="G40" s="90">
        <v>37728</v>
      </c>
      <c r="H40" s="41"/>
    </row>
    <row r="41" spans="1:8" ht="12">
      <c r="A41" s="27" t="s">
        <v>438</v>
      </c>
      <c r="B41" s="133" t="s">
        <v>488</v>
      </c>
      <c r="G41" s="90">
        <v>37731</v>
      </c>
      <c r="H41" s="41"/>
    </row>
    <row r="42" spans="1:8" ht="12">
      <c r="A42" s="27" t="s">
        <v>214</v>
      </c>
      <c r="B42" s="27" t="s">
        <v>213</v>
      </c>
      <c r="G42" s="90" t="s">
        <v>473</v>
      </c>
      <c r="H42" s="41" t="s">
        <v>363</v>
      </c>
    </row>
    <row r="43" spans="1:8" ht="12">
      <c r="A43" s="40" t="s">
        <v>447</v>
      </c>
      <c r="B43" s="40" t="s">
        <v>6</v>
      </c>
      <c r="C43" s="40"/>
      <c r="D43" s="40"/>
      <c r="E43" s="40"/>
      <c r="F43" s="40"/>
      <c r="G43" s="89"/>
      <c r="H43" s="66" t="s">
        <v>363</v>
      </c>
    </row>
    <row r="44" spans="1:8" ht="12">
      <c r="A44" s="40" t="s">
        <v>220</v>
      </c>
      <c r="B44" s="40" t="s">
        <v>456</v>
      </c>
      <c r="C44" s="40"/>
      <c r="D44" s="40"/>
      <c r="E44" s="40"/>
      <c r="F44" s="40"/>
      <c r="G44" s="89" t="s">
        <v>473</v>
      </c>
      <c r="H44" s="66" t="s">
        <v>363</v>
      </c>
    </row>
    <row r="45" spans="1:8" ht="12">
      <c r="A45" s="40" t="s">
        <v>215</v>
      </c>
      <c r="B45" s="40" t="s">
        <v>457</v>
      </c>
      <c r="C45" s="40"/>
      <c r="D45" s="40"/>
      <c r="E45" s="40"/>
      <c r="F45" s="40"/>
      <c r="G45" s="89" t="s">
        <v>200</v>
      </c>
      <c r="H45" s="66" t="s">
        <v>212</v>
      </c>
    </row>
    <row r="46" spans="1:8" s="40" customFormat="1" ht="12">
      <c r="A46" s="40" t="s">
        <v>470</v>
      </c>
      <c r="B46" s="40" t="s">
        <v>487</v>
      </c>
      <c r="G46" s="89" t="s">
        <v>473</v>
      </c>
      <c r="H46" s="66" t="s">
        <v>363</v>
      </c>
    </row>
    <row r="47" spans="1:8" ht="12">
      <c r="A47" s="27" t="s">
        <v>259</v>
      </c>
      <c r="B47" s="27" t="s">
        <v>300</v>
      </c>
      <c r="G47" s="90"/>
      <c r="H47" s="41"/>
    </row>
    <row r="48" spans="1:8" ht="12">
      <c r="A48" s="27" t="s">
        <v>255</v>
      </c>
      <c r="B48" s="27" t="s">
        <v>298</v>
      </c>
      <c r="G48" s="90"/>
      <c r="H48" s="41" t="s">
        <v>363</v>
      </c>
    </row>
    <row r="49" spans="2:8" ht="12">
      <c r="B49" s="27" t="s">
        <v>299</v>
      </c>
      <c r="G49" s="90"/>
      <c r="H49" s="41"/>
    </row>
    <row r="50" spans="1:8" ht="12">
      <c r="A50" s="27" t="s">
        <v>467</v>
      </c>
      <c r="B50" s="27" t="s">
        <v>182</v>
      </c>
      <c r="G50" s="90"/>
      <c r="H50" s="41"/>
    </row>
    <row r="51" spans="1:8" ht="12">
      <c r="A51" s="149" t="s">
        <v>181</v>
      </c>
      <c r="B51" s="149"/>
      <c r="C51" s="149"/>
      <c r="D51" s="149"/>
      <c r="E51" s="149"/>
      <c r="F51" s="149"/>
      <c r="G51" s="150"/>
      <c r="H51" s="151"/>
    </row>
    <row r="52" spans="2:8" ht="12">
      <c r="B52" s="27" t="s">
        <v>4</v>
      </c>
      <c r="G52" s="90"/>
      <c r="H52" s="41"/>
    </row>
    <row r="53" spans="2:8" ht="12">
      <c r="B53" s="27" t="s">
        <v>5</v>
      </c>
      <c r="G53" s="90"/>
      <c r="H53" s="41"/>
    </row>
    <row r="54" spans="2:8" ht="12">
      <c r="B54" s="27" t="s">
        <v>19</v>
      </c>
      <c r="G54" s="90"/>
      <c r="H54" s="41"/>
    </row>
    <row r="55" spans="1:8" ht="12">
      <c r="A55" s="108" t="s">
        <v>252</v>
      </c>
      <c r="B55" s="52"/>
      <c r="C55" s="52"/>
      <c r="D55" s="52"/>
      <c r="E55" s="52"/>
      <c r="F55" s="52"/>
      <c r="G55" s="95"/>
      <c r="H55" s="95"/>
    </row>
    <row r="56" spans="1:8" ht="12">
      <c r="A56" s="42" t="s">
        <v>446</v>
      </c>
      <c r="B56" s="42" t="s">
        <v>250</v>
      </c>
      <c r="C56" s="84"/>
      <c r="D56" s="101"/>
      <c r="E56" s="101"/>
      <c r="F56" s="101"/>
      <c r="G56" s="101"/>
      <c r="H56" s="102"/>
    </row>
    <row r="57" spans="1:8" ht="12">
      <c r="A57" s="42"/>
      <c r="B57" s="42" t="s">
        <v>251</v>
      </c>
      <c r="C57" s="92"/>
      <c r="D57" s="103"/>
      <c r="E57" s="103"/>
      <c r="F57" s="103"/>
      <c r="G57" s="103"/>
      <c r="H57" s="106"/>
    </row>
    <row r="58" spans="1:8" ht="12">
      <c r="A58" s="82" t="s">
        <v>277</v>
      </c>
      <c r="B58" s="148" t="s">
        <v>397</v>
      </c>
      <c r="C58" s="43" t="s">
        <v>248</v>
      </c>
      <c r="D58" s="100"/>
      <c r="E58" s="100"/>
      <c r="F58" s="100"/>
      <c r="G58" s="100"/>
      <c r="H58" s="46"/>
    </row>
    <row r="59" spans="1:8" ht="12">
      <c r="A59" s="83" t="s">
        <v>463</v>
      </c>
      <c r="B59" s="83" t="s">
        <v>369</v>
      </c>
      <c r="C59" s="43" t="s">
        <v>249</v>
      </c>
      <c r="D59" s="100"/>
      <c r="E59" s="100"/>
      <c r="F59" s="100"/>
      <c r="G59" s="100"/>
      <c r="H59" s="46"/>
    </row>
    <row r="60" spans="1:8" ht="12">
      <c r="A60" s="83" t="s">
        <v>219</v>
      </c>
      <c r="B60" s="42" t="s">
        <v>367</v>
      </c>
      <c r="C60" s="45" t="s">
        <v>11</v>
      </c>
      <c r="D60" s="44"/>
      <c r="E60" s="44"/>
      <c r="F60" s="44"/>
      <c r="G60" s="44"/>
      <c r="H60" s="107"/>
    </row>
    <row r="61" spans="1:8" ht="12">
      <c r="A61" s="153" t="s">
        <v>485</v>
      </c>
      <c r="B61" s="42"/>
      <c r="C61" s="101" t="s">
        <v>2</v>
      </c>
      <c r="D61" s="101"/>
      <c r="E61" s="101"/>
      <c r="F61" s="101"/>
      <c r="G61" s="101"/>
      <c r="H61" s="102"/>
    </row>
    <row r="62" spans="1:8" ht="12">
      <c r="A62" s="83"/>
      <c r="B62" s="156" t="s">
        <v>311</v>
      </c>
      <c r="C62" s="44" t="s">
        <v>180</v>
      </c>
      <c r="D62" s="44"/>
      <c r="E62" s="44"/>
      <c r="F62" s="44"/>
      <c r="G62" s="44"/>
      <c r="H62" s="107"/>
    </row>
    <row r="63" spans="1:8" ht="12">
      <c r="A63" s="155"/>
      <c r="B63" s="157" t="s">
        <v>262</v>
      </c>
      <c r="C63" s="44" t="s">
        <v>218</v>
      </c>
      <c r="D63" s="44"/>
      <c r="E63" s="44"/>
      <c r="F63" s="44"/>
      <c r="G63" s="44"/>
      <c r="H63" s="107"/>
    </row>
    <row r="64" spans="1:8" ht="12">
      <c r="A64" s="154"/>
      <c r="B64" s="156" t="s">
        <v>261</v>
      </c>
      <c r="C64" s="45" t="s">
        <v>3</v>
      </c>
      <c r="D64" s="44"/>
      <c r="E64" s="44"/>
      <c r="F64" s="44"/>
      <c r="G64" s="44"/>
      <c r="H64" s="107"/>
    </row>
    <row r="65" spans="1:8" ht="12">
      <c r="A65" s="155"/>
      <c r="B65" s="157" t="s">
        <v>486</v>
      </c>
      <c r="C65" s="45"/>
      <c r="D65" s="44"/>
      <c r="E65" s="44"/>
      <c r="F65" s="44"/>
      <c r="G65" s="44"/>
      <c r="H65" s="107"/>
    </row>
    <row r="66" spans="1:8" ht="12">
      <c r="A66" s="154"/>
      <c r="B66" s="158" t="s">
        <v>371</v>
      </c>
      <c r="C66" s="45"/>
      <c r="D66" s="44"/>
      <c r="E66" s="44"/>
      <c r="F66" s="44"/>
      <c r="G66" s="44"/>
      <c r="H66" s="107"/>
    </row>
    <row r="67" spans="1:8" ht="12">
      <c r="A67" s="142"/>
      <c r="B67" s="157" t="s">
        <v>396</v>
      </c>
      <c r="C67" s="92"/>
      <c r="D67" s="103"/>
      <c r="E67" s="103"/>
      <c r="F67" s="103"/>
      <c r="G67" s="103"/>
      <c r="H67" s="106"/>
    </row>
    <row r="68" spans="1:8" ht="12">
      <c r="A68" s="142" t="s">
        <v>247</v>
      </c>
      <c r="B68" s="42" t="s">
        <v>371</v>
      </c>
      <c r="C68" s="43" t="s">
        <v>217</v>
      </c>
      <c r="D68" s="100"/>
      <c r="E68" s="100"/>
      <c r="F68" s="100"/>
      <c r="G68" s="100"/>
      <c r="H68" s="46"/>
    </row>
    <row r="69" spans="1:8" ht="12">
      <c r="A69" s="154" t="s">
        <v>7</v>
      </c>
      <c r="B69" s="42" t="s">
        <v>367</v>
      </c>
      <c r="C69" s="45" t="s">
        <v>9</v>
      </c>
      <c r="D69" s="44"/>
      <c r="E69" s="44"/>
      <c r="F69" s="44"/>
      <c r="G69" s="44"/>
      <c r="H69" s="107"/>
    </row>
    <row r="70" spans="1:8" ht="12">
      <c r="A70" s="83"/>
      <c r="B70" s="46" t="s">
        <v>369</v>
      </c>
      <c r="C70" s="45" t="s">
        <v>10</v>
      </c>
      <c r="D70" s="44"/>
      <c r="E70" s="44"/>
      <c r="F70" s="44"/>
      <c r="G70" s="44"/>
      <c r="H70" s="107"/>
    </row>
    <row r="71" spans="1:8" ht="12">
      <c r="A71" s="154"/>
      <c r="B71" s="46" t="s">
        <v>370</v>
      </c>
      <c r="C71" s="45"/>
      <c r="D71" s="44"/>
      <c r="E71" s="44"/>
      <c r="F71" s="44"/>
      <c r="G71" s="44"/>
      <c r="H71" s="107"/>
    </row>
    <row r="72" spans="1:8" ht="12">
      <c r="A72" s="154"/>
      <c r="B72" s="46" t="s">
        <v>368</v>
      </c>
      <c r="C72" s="45"/>
      <c r="D72" s="44"/>
      <c r="E72" s="44"/>
      <c r="F72" s="44"/>
      <c r="G72" s="44"/>
      <c r="H72" s="107"/>
    </row>
    <row r="73" spans="1:8" ht="12">
      <c r="A73" s="142"/>
      <c r="B73" s="46" t="s">
        <v>8</v>
      </c>
      <c r="C73" s="92"/>
      <c r="D73" s="103"/>
      <c r="E73" s="103"/>
      <c r="F73" s="103"/>
      <c r="G73" s="103"/>
      <c r="H73" s="106"/>
    </row>
    <row r="74" spans="1:8" ht="12">
      <c r="A74" s="142" t="s">
        <v>377</v>
      </c>
      <c r="B74" s="42" t="s">
        <v>381</v>
      </c>
      <c r="C74" s="84"/>
      <c r="D74" s="101"/>
      <c r="E74" s="101"/>
      <c r="F74" s="101"/>
      <c r="G74" s="101"/>
      <c r="H74" s="102"/>
    </row>
    <row r="75" spans="1:8" ht="12">
      <c r="A75" s="42"/>
      <c r="B75" s="82" t="s">
        <v>255</v>
      </c>
      <c r="C75" s="45"/>
      <c r="D75" s="44"/>
      <c r="E75" s="44"/>
      <c r="F75" s="44"/>
      <c r="G75" s="44"/>
      <c r="H75" s="107"/>
    </row>
    <row r="76" spans="1:8" ht="12">
      <c r="A76" s="42" t="s">
        <v>297</v>
      </c>
      <c r="B76" s="42" t="s">
        <v>255</v>
      </c>
      <c r="C76" s="92"/>
      <c r="D76" s="103"/>
      <c r="E76" s="103"/>
      <c r="F76" s="103"/>
      <c r="G76" s="103"/>
      <c r="H76" s="106"/>
    </row>
    <row r="78" s="138" customFormat="1" ht="12">
      <c r="A78" s="138" t="s">
        <v>23</v>
      </c>
    </row>
    <row r="80" ht="12">
      <c r="A80" s="27" t="s">
        <v>234</v>
      </c>
    </row>
    <row r="81" spans="1:7" ht="12">
      <c r="A81" s="27" t="s">
        <v>24</v>
      </c>
      <c r="F81" s="44"/>
      <c r="G81" s="44"/>
    </row>
    <row r="82" spans="6:7" ht="12">
      <c r="F82" s="44"/>
      <c r="G82" s="44"/>
    </row>
    <row r="83" spans="3:7" s="1" customFormat="1" ht="11.25">
      <c r="C83" s="114"/>
      <c r="D83" s="115" t="s">
        <v>221</v>
      </c>
      <c r="E83" s="116" t="s">
        <v>468</v>
      </c>
      <c r="F83" s="125" t="s">
        <v>222</v>
      </c>
      <c r="G83" s="126"/>
    </row>
    <row r="84" spans="3:7" s="1" customFormat="1" ht="11.25">
      <c r="C84" s="117"/>
      <c r="D84" s="118"/>
      <c r="E84" s="119"/>
      <c r="F84" s="119"/>
      <c r="G84" s="126"/>
    </row>
    <row r="85" spans="3:7" s="1" customFormat="1" ht="11.25">
      <c r="C85" s="114" t="s">
        <v>223</v>
      </c>
      <c r="D85" s="118">
        <v>30</v>
      </c>
      <c r="E85" s="119">
        <v>1.5</v>
      </c>
      <c r="F85" s="119">
        <f>E85*D85</f>
        <v>45</v>
      </c>
      <c r="G85" s="126"/>
    </row>
    <row r="86" spans="3:7" s="1" customFormat="1" ht="11.25">
      <c r="C86" s="114" t="s">
        <v>224</v>
      </c>
      <c r="D86" s="118">
        <v>300</v>
      </c>
      <c r="E86" s="119">
        <v>1.5</v>
      </c>
      <c r="F86" s="119">
        <f>E86*D86</f>
        <v>450</v>
      </c>
      <c r="G86" s="126"/>
    </row>
    <row r="87" spans="3:7" s="1" customFormat="1" ht="11.25">
      <c r="C87" s="114"/>
      <c r="D87" s="118"/>
      <c r="E87" s="119"/>
      <c r="F87" s="119"/>
      <c r="G87" s="126"/>
    </row>
    <row r="88" spans="3:7" s="1" customFormat="1" ht="11.25">
      <c r="C88" s="114" t="s">
        <v>225</v>
      </c>
      <c r="D88" s="118">
        <v>200</v>
      </c>
      <c r="E88" s="119">
        <v>1</v>
      </c>
      <c r="F88" s="119">
        <v>200</v>
      </c>
      <c r="G88" s="126"/>
    </row>
    <row r="89" spans="3:7" s="1" customFormat="1" ht="11.25">
      <c r="C89" s="128" t="s">
        <v>226</v>
      </c>
      <c r="D89" s="118">
        <v>100</v>
      </c>
      <c r="E89" s="119">
        <v>6.5</v>
      </c>
      <c r="F89" s="119">
        <v>650</v>
      </c>
      <c r="G89" s="126"/>
    </row>
    <row r="90" spans="3:7" s="1" customFormat="1" ht="11.25">
      <c r="C90" s="114" t="s">
        <v>227</v>
      </c>
      <c r="D90" s="118"/>
      <c r="E90" s="119"/>
      <c r="F90" s="119"/>
      <c r="G90" s="126"/>
    </row>
    <row r="91" spans="3:7" s="1" customFormat="1" ht="11.25">
      <c r="C91" s="114" t="s">
        <v>228</v>
      </c>
      <c r="D91" s="118"/>
      <c r="E91" s="121"/>
      <c r="F91" s="119"/>
      <c r="G91" s="126"/>
    </row>
    <row r="92" spans="3:7" s="1" customFormat="1" ht="11.25">
      <c r="C92" s="114" t="s">
        <v>229</v>
      </c>
      <c r="D92" s="118"/>
      <c r="E92" s="119"/>
      <c r="F92" s="119"/>
      <c r="G92" s="126"/>
    </row>
    <row r="93" spans="3:7" s="1" customFormat="1" ht="11.25">
      <c r="C93" s="114"/>
      <c r="D93" s="118"/>
      <c r="E93" s="119"/>
      <c r="F93" s="119"/>
      <c r="G93" s="126"/>
    </row>
    <row r="94" spans="3:7" s="1" customFormat="1" ht="11.25">
      <c r="C94" s="114" t="s">
        <v>230</v>
      </c>
      <c r="D94" s="118">
        <v>3</v>
      </c>
      <c r="E94" s="119">
        <v>5.5</v>
      </c>
      <c r="F94" s="119">
        <v>16.5</v>
      </c>
      <c r="G94" s="126"/>
    </row>
    <row r="95" spans="3:7" s="1" customFormat="1" ht="11.25">
      <c r="C95" s="120"/>
      <c r="D95" s="118"/>
      <c r="E95" s="119"/>
      <c r="F95" s="119"/>
      <c r="G95" s="126"/>
    </row>
    <row r="96" spans="3:7" s="1" customFormat="1" ht="11.25">
      <c r="C96" s="120"/>
      <c r="D96" s="122"/>
      <c r="E96" s="123" t="s">
        <v>231</v>
      </c>
      <c r="F96" s="127">
        <f>SUM(F85:F95)</f>
        <v>1361.5</v>
      </c>
      <c r="G96" s="126"/>
    </row>
    <row r="97" spans="3:7" s="1" customFormat="1" ht="11.25">
      <c r="C97" s="120"/>
      <c r="D97" s="122"/>
      <c r="E97" s="123" t="s">
        <v>232</v>
      </c>
      <c r="F97" s="127">
        <f>F96*0.0825</f>
        <v>112.32375</v>
      </c>
      <c r="G97" s="126"/>
    </row>
    <row r="98" spans="3:7" s="1" customFormat="1" ht="11.25">
      <c r="C98" s="120"/>
      <c r="D98" s="122"/>
      <c r="E98" s="124" t="s">
        <v>233</v>
      </c>
      <c r="F98" s="127">
        <f>F97+F96</f>
        <v>1473.82375</v>
      </c>
      <c r="G98" s="126"/>
    </row>
    <row r="99" spans="1:7" ht="12">
      <c r="A99" s="27" t="s">
        <v>301</v>
      </c>
      <c r="F99" s="44"/>
      <c r="G99" s="44"/>
    </row>
    <row r="100" spans="6:7" ht="12">
      <c r="F100" s="44"/>
      <c r="G100" s="44"/>
    </row>
    <row r="101" spans="6:7" ht="12">
      <c r="F101" s="44"/>
      <c r="G101" s="44"/>
    </row>
    <row r="102" spans="6:7" ht="12">
      <c r="F102" s="44"/>
      <c r="G102" s="44"/>
    </row>
  </sheetData>
  <mergeCells count="10">
    <mergeCell ref="B23:F23"/>
    <mergeCell ref="B33:F33"/>
    <mergeCell ref="B40:F40"/>
    <mergeCell ref="B38:F38"/>
    <mergeCell ref="B39:F39"/>
    <mergeCell ref="B24:F24"/>
    <mergeCell ref="B25:F25"/>
    <mergeCell ref="B37:F37"/>
    <mergeCell ref="B35:F35"/>
    <mergeCell ref="B27:F27"/>
  </mergeCells>
  <printOptions/>
  <pageMargins left="0.75" right="0.75" top="1" bottom="1" header="0.512" footer="0.512"/>
  <pageSetup orientation="portrait" r:id="rId1"/>
</worksheet>
</file>

<file path=xl/worksheets/sheet5.xml><?xml version="1.0" encoding="utf-8"?>
<worksheet xmlns="http://schemas.openxmlformats.org/spreadsheetml/2006/main" xmlns:r="http://schemas.openxmlformats.org/officeDocument/2006/relationships">
  <dimension ref="A1:H78"/>
  <sheetViews>
    <sheetView view="pageBreakPreview" zoomScale="150" zoomScaleSheetLayoutView="150" workbookViewId="0" topLeftCell="A1">
      <selection activeCell="A1" sqref="A1"/>
    </sheetView>
  </sheetViews>
  <sheetFormatPr defaultColWidth="9.00390625" defaultRowHeight="13.5"/>
  <cols>
    <col min="1" max="7" width="9.00390625" style="1" customWidth="1"/>
    <col min="8" max="8" width="9.00390625" style="11" customWidth="1"/>
    <col min="9" max="16384" width="9.00390625" style="1" customWidth="1"/>
  </cols>
  <sheetData>
    <row r="1" spans="1:8" ht="10.5">
      <c r="A1" s="16" t="s">
        <v>57</v>
      </c>
      <c r="B1" s="7"/>
      <c r="C1" s="5"/>
      <c r="D1" s="5"/>
      <c r="E1" s="5"/>
      <c r="F1" s="5"/>
      <c r="G1" s="5"/>
      <c r="H1" s="20"/>
    </row>
    <row r="2" spans="1:2" ht="10.5">
      <c r="A2" s="1" t="s">
        <v>288</v>
      </c>
      <c r="B2" s="1" t="s">
        <v>295</v>
      </c>
    </row>
    <row r="3" spans="1:2" ht="10.5">
      <c r="A3" s="1" t="s">
        <v>291</v>
      </c>
      <c r="B3" s="1" t="s">
        <v>292</v>
      </c>
    </row>
    <row r="4" spans="1:5" ht="10.5">
      <c r="A4" s="1" t="s">
        <v>284</v>
      </c>
      <c r="B4" s="14">
        <v>37665</v>
      </c>
      <c r="C4" s="11" t="s">
        <v>38</v>
      </c>
      <c r="D4" s="4" t="s">
        <v>33</v>
      </c>
      <c r="E4" s="4">
        <f>25*3</f>
        <v>75</v>
      </c>
    </row>
    <row r="5" spans="1:5" ht="10.5">
      <c r="A5" s="1" t="s">
        <v>285</v>
      </c>
      <c r="B5" s="4" t="s">
        <v>293</v>
      </c>
      <c r="D5" s="4" t="s">
        <v>34</v>
      </c>
      <c r="E5" s="4">
        <v>25</v>
      </c>
    </row>
    <row r="6" spans="1:6" ht="10.5">
      <c r="A6" s="1" t="s">
        <v>294</v>
      </c>
      <c r="B6" s="2">
        <v>0.7708333333333334</v>
      </c>
      <c r="D6" s="1" t="s">
        <v>289</v>
      </c>
      <c r="E6" s="1">
        <v>4</v>
      </c>
      <c r="F6" s="1" t="s">
        <v>101</v>
      </c>
    </row>
    <row r="7" spans="1:8" ht="10.5">
      <c r="A7" s="1" t="s">
        <v>286</v>
      </c>
      <c r="B7" s="2">
        <v>0.7916666666666666</v>
      </c>
      <c r="D7" s="1" t="s">
        <v>296</v>
      </c>
      <c r="E7" s="1">
        <v>9</v>
      </c>
      <c r="F7" s="188" t="s">
        <v>393</v>
      </c>
      <c r="G7" s="188"/>
      <c r="H7" s="188"/>
    </row>
    <row r="8" spans="1:8" ht="10.5">
      <c r="A8" s="1" t="s">
        <v>287</v>
      </c>
      <c r="B8" s="2">
        <v>0.875</v>
      </c>
      <c r="D8" s="1" t="s">
        <v>290</v>
      </c>
      <c r="E8" s="8">
        <f>SUM(E4:E7)</f>
        <v>113</v>
      </c>
      <c r="F8" s="188"/>
      <c r="G8" s="188"/>
      <c r="H8" s="188"/>
    </row>
    <row r="9" spans="1:7" ht="10.5">
      <c r="A9" s="1" t="s">
        <v>276</v>
      </c>
      <c r="B9" s="1" t="s">
        <v>43</v>
      </c>
      <c r="D9" s="1" t="s">
        <v>95</v>
      </c>
      <c r="E9" s="1">
        <f>E8*0.8</f>
        <v>90.4</v>
      </c>
      <c r="F9" s="19"/>
      <c r="G9" s="19"/>
    </row>
    <row r="10" spans="1:7" ht="10.5">
      <c r="A10" s="1" t="s">
        <v>44</v>
      </c>
      <c r="B10" s="1" t="s">
        <v>47</v>
      </c>
      <c r="F10" s="19"/>
      <c r="G10" s="19"/>
    </row>
    <row r="12" spans="1:8" ht="10.5">
      <c r="A12" s="6" t="s">
        <v>29</v>
      </c>
      <c r="B12" s="7"/>
      <c r="C12" s="5"/>
      <c r="D12" s="5"/>
      <c r="E12" s="5"/>
      <c r="F12" s="5"/>
      <c r="G12" s="5"/>
      <c r="H12" s="20"/>
    </row>
    <row r="13" spans="1:3" ht="10.5">
      <c r="A13" s="2">
        <v>0.7708333333333334</v>
      </c>
      <c r="B13" s="2">
        <v>0.7916666666666666</v>
      </c>
      <c r="C13" s="1" t="s">
        <v>45</v>
      </c>
    </row>
    <row r="14" spans="1:3" ht="10.5">
      <c r="A14" s="2">
        <f aca="true" t="shared" si="0" ref="A14:A19">B13</f>
        <v>0.7916666666666666</v>
      </c>
      <c r="B14" s="2">
        <v>0.8125</v>
      </c>
      <c r="C14" s="1" t="s">
        <v>20</v>
      </c>
    </row>
    <row r="15" spans="1:8" ht="10.5">
      <c r="A15" s="2">
        <f t="shared" si="0"/>
        <v>0.8125</v>
      </c>
      <c r="B15" s="2">
        <v>0.8159722222222222</v>
      </c>
      <c r="C15" s="1" t="s">
        <v>21</v>
      </c>
      <c r="H15" s="11" t="s">
        <v>92</v>
      </c>
    </row>
    <row r="16" spans="1:3" ht="10.5">
      <c r="A16" s="2">
        <f t="shared" si="0"/>
        <v>0.8159722222222222</v>
      </c>
      <c r="B16" s="2">
        <v>0.8229166666666666</v>
      </c>
      <c r="C16" s="1" t="s">
        <v>75</v>
      </c>
    </row>
    <row r="17" spans="1:3" ht="10.5">
      <c r="A17" s="2">
        <f t="shared" si="0"/>
        <v>0.8229166666666666</v>
      </c>
      <c r="B17" s="2">
        <v>0.8333333333333334</v>
      </c>
      <c r="C17" s="1" t="s">
        <v>76</v>
      </c>
    </row>
    <row r="18" spans="1:3" ht="10.5">
      <c r="A18" s="2">
        <f t="shared" si="0"/>
        <v>0.8333333333333334</v>
      </c>
      <c r="B18" s="2">
        <v>0.8680555555555555</v>
      </c>
      <c r="C18" s="1" t="s">
        <v>22</v>
      </c>
    </row>
    <row r="19" spans="1:3" ht="10.5">
      <c r="A19" s="2">
        <f t="shared" si="0"/>
        <v>0.8680555555555555</v>
      </c>
      <c r="B19" s="2">
        <v>0.875</v>
      </c>
      <c r="C19" s="1" t="s">
        <v>25</v>
      </c>
    </row>
    <row r="21" spans="1:8" ht="10.5">
      <c r="A21" s="6" t="s">
        <v>30</v>
      </c>
      <c r="B21" s="6"/>
      <c r="C21" s="6"/>
      <c r="D21" s="6"/>
      <c r="E21" s="6"/>
      <c r="F21" s="6"/>
      <c r="G21" s="15" t="s">
        <v>31</v>
      </c>
      <c r="H21" s="18" t="s">
        <v>74</v>
      </c>
    </row>
    <row r="22" spans="1:8" ht="10.5">
      <c r="A22" s="13" t="s">
        <v>36</v>
      </c>
      <c r="B22" s="189" t="s">
        <v>37</v>
      </c>
      <c r="C22" s="189"/>
      <c r="D22" s="189"/>
      <c r="E22" s="189"/>
      <c r="F22" s="189"/>
      <c r="G22" s="11" t="s">
        <v>72</v>
      </c>
      <c r="H22" s="11" t="s">
        <v>91</v>
      </c>
    </row>
    <row r="23" spans="1:8" ht="10.5">
      <c r="A23" s="13" t="s">
        <v>58</v>
      </c>
      <c r="B23" s="189" t="s">
        <v>93</v>
      </c>
      <c r="C23" s="189"/>
      <c r="D23" s="189"/>
      <c r="E23" s="189"/>
      <c r="F23" s="189"/>
      <c r="G23" s="17">
        <v>37628</v>
      </c>
      <c r="H23" s="11" t="s">
        <v>91</v>
      </c>
    </row>
    <row r="24" spans="1:7" ht="10.5">
      <c r="A24" s="13" t="s">
        <v>59</v>
      </c>
      <c r="B24" s="189" t="s">
        <v>60</v>
      </c>
      <c r="C24" s="189"/>
      <c r="D24" s="189"/>
      <c r="E24" s="189"/>
      <c r="F24" s="189"/>
      <c r="G24" s="17">
        <v>37655</v>
      </c>
    </row>
    <row r="25" spans="1:8" ht="10.5">
      <c r="A25" s="13" t="s">
        <v>46</v>
      </c>
      <c r="B25" s="189" t="s">
        <v>70</v>
      </c>
      <c r="C25" s="189"/>
      <c r="D25" s="189"/>
      <c r="E25" s="189"/>
      <c r="F25" s="189"/>
      <c r="G25" s="17">
        <v>37643</v>
      </c>
      <c r="H25" s="11" t="s">
        <v>91</v>
      </c>
    </row>
    <row r="26" spans="1:8" ht="10.5">
      <c r="A26" s="13" t="s">
        <v>98</v>
      </c>
      <c r="B26" s="189" t="s">
        <v>100</v>
      </c>
      <c r="C26" s="189"/>
      <c r="D26" s="189"/>
      <c r="E26" s="189"/>
      <c r="F26" s="189"/>
      <c r="G26" s="17">
        <v>37652</v>
      </c>
      <c r="H26" s="11" t="s">
        <v>91</v>
      </c>
    </row>
    <row r="27" spans="1:8" ht="10.5">
      <c r="A27" s="13" t="s">
        <v>62</v>
      </c>
      <c r="B27" s="189" t="s">
        <v>90</v>
      </c>
      <c r="C27" s="189"/>
      <c r="D27" s="189"/>
      <c r="E27" s="189"/>
      <c r="F27" s="189"/>
      <c r="G27" s="17">
        <v>37645</v>
      </c>
      <c r="H27" s="11" t="s">
        <v>91</v>
      </c>
    </row>
    <row r="28" spans="1:8" ht="10.5">
      <c r="A28" s="13" t="s">
        <v>63</v>
      </c>
      <c r="B28" s="189" t="s">
        <v>64</v>
      </c>
      <c r="C28" s="189"/>
      <c r="D28" s="189"/>
      <c r="E28" s="189"/>
      <c r="F28" s="189"/>
      <c r="G28" s="17">
        <v>37645</v>
      </c>
      <c r="H28" s="11" t="s">
        <v>91</v>
      </c>
    </row>
    <row r="29" spans="1:8" ht="10.5">
      <c r="A29" s="13" t="s">
        <v>73</v>
      </c>
      <c r="B29" s="189" t="s">
        <v>65</v>
      </c>
      <c r="C29" s="189"/>
      <c r="D29" s="189"/>
      <c r="E29" s="189"/>
      <c r="F29" s="189"/>
      <c r="G29" s="17">
        <v>37645</v>
      </c>
      <c r="H29" s="11" t="s">
        <v>91</v>
      </c>
    </row>
    <row r="30" spans="1:7" ht="10.5">
      <c r="A30" s="13" t="s">
        <v>62</v>
      </c>
      <c r="B30" s="189" t="s">
        <v>84</v>
      </c>
      <c r="C30" s="189"/>
      <c r="D30" s="189"/>
      <c r="E30" s="189"/>
      <c r="F30" s="189"/>
      <c r="G30" s="17">
        <v>37652</v>
      </c>
    </row>
    <row r="31" spans="1:8" ht="10.5">
      <c r="A31" s="13" t="s">
        <v>63</v>
      </c>
      <c r="B31" s="189" t="s">
        <v>102</v>
      </c>
      <c r="C31" s="189"/>
      <c r="D31" s="189"/>
      <c r="E31" s="189"/>
      <c r="F31" s="189"/>
      <c r="G31" s="17">
        <v>37653</v>
      </c>
      <c r="H31" s="11" t="s">
        <v>91</v>
      </c>
    </row>
    <row r="32" spans="1:7" ht="10.5" customHeight="1">
      <c r="A32" s="13" t="s">
        <v>66</v>
      </c>
      <c r="B32" s="189" t="s">
        <v>67</v>
      </c>
      <c r="C32" s="189"/>
      <c r="D32" s="189"/>
      <c r="E32" s="189"/>
      <c r="F32" s="189"/>
      <c r="G32" s="17">
        <v>37655</v>
      </c>
    </row>
    <row r="33" spans="1:7" ht="21" customHeight="1">
      <c r="A33" s="13" t="s">
        <v>96</v>
      </c>
      <c r="B33" s="189" t="s">
        <v>107</v>
      </c>
      <c r="C33" s="189"/>
      <c r="D33" s="189"/>
      <c r="E33" s="189"/>
      <c r="F33" s="189"/>
      <c r="G33" s="17">
        <v>37665</v>
      </c>
    </row>
    <row r="34" spans="1:7" ht="10.5">
      <c r="A34" s="13" t="s">
        <v>66</v>
      </c>
      <c r="B34" s="189" t="s">
        <v>86</v>
      </c>
      <c r="C34" s="189"/>
      <c r="D34" s="189"/>
      <c r="E34" s="189"/>
      <c r="F34" s="189"/>
      <c r="G34" s="17">
        <v>37655</v>
      </c>
    </row>
    <row r="35" spans="1:7" ht="10.5">
      <c r="A35" s="13" t="s">
        <v>68</v>
      </c>
      <c r="B35" s="189" t="s">
        <v>103</v>
      </c>
      <c r="C35" s="189"/>
      <c r="D35" s="189"/>
      <c r="E35" s="189"/>
      <c r="F35" s="189"/>
      <c r="G35" s="17">
        <v>37663</v>
      </c>
    </row>
    <row r="36" spans="1:7" ht="10.5">
      <c r="A36" s="13" t="s">
        <v>99</v>
      </c>
      <c r="B36" s="22" t="s">
        <v>104</v>
      </c>
      <c r="C36" s="21"/>
      <c r="D36" s="21"/>
      <c r="E36" s="21"/>
      <c r="F36" s="21"/>
      <c r="G36" s="17">
        <v>37659</v>
      </c>
    </row>
    <row r="37" spans="1:8" ht="10.5">
      <c r="A37" s="13" t="s">
        <v>97</v>
      </c>
      <c r="B37" s="190" t="s">
        <v>83</v>
      </c>
      <c r="C37" s="190"/>
      <c r="D37" s="190"/>
      <c r="E37" s="190"/>
      <c r="F37" s="190"/>
      <c r="G37" s="17">
        <v>37659</v>
      </c>
      <c r="H37" s="11" t="s">
        <v>91</v>
      </c>
    </row>
    <row r="38" spans="1:7" ht="10.5">
      <c r="A38" s="13" t="s">
        <v>68</v>
      </c>
      <c r="B38" s="189" t="s">
        <v>69</v>
      </c>
      <c r="C38" s="189"/>
      <c r="D38" s="189"/>
      <c r="E38" s="189"/>
      <c r="F38" s="189"/>
      <c r="G38" s="17">
        <v>37659</v>
      </c>
    </row>
    <row r="39" spans="1:7" ht="10.5">
      <c r="A39" s="13" t="s">
        <v>59</v>
      </c>
      <c r="B39" s="189" t="s">
        <v>61</v>
      </c>
      <c r="C39" s="189"/>
      <c r="D39" s="189"/>
      <c r="E39" s="189"/>
      <c r="F39" s="189"/>
      <c r="G39" s="17">
        <v>37664</v>
      </c>
    </row>
    <row r="40" spans="1:8" ht="21" customHeight="1">
      <c r="A40" s="13" t="s">
        <v>59</v>
      </c>
      <c r="B40" s="188" t="s">
        <v>106</v>
      </c>
      <c r="C40" s="188"/>
      <c r="D40" s="188"/>
      <c r="E40" s="188"/>
      <c r="F40" s="188"/>
      <c r="G40" s="17">
        <v>37664</v>
      </c>
      <c r="H40" s="11" t="s">
        <v>91</v>
      </c>
    </row>
    <row r="41" spans="1:7" ht="10.5">
      <c r="A41" s="13" t="s">
        <v>105</v>
      </c>
      <c r="B41" s="189" t="s">
        <v>35</v>
      </c>
      <c r="C41" s="189"/>
      <c r="D41" s="189"/>
      <c r="E41" s="189"/>
      <c r="F41" s="189"/>
      <c r="G41" s="17">
        <v>37665</v>
      </c>
    </row>
    <row r="42" spans="1:7" ht="10.5">
      <c r="A42" s="13" t="s">
        <v>94</v>
      </c>
      <c r="B42" s="189" t="s">
        <v>71</v>
      </c>
      <c r="C42" s="189"/>
      <c r="D42" s="189"/>
      <c r="E42" s="189"/>
      <c r="F42" s="189"/>
      <c r="G42" s="17">
        <v>37664</v>
      </c>
    </row>
    <row r="43" ht="10.5">
      <c r="G43" s="17"/>
    </row>
    <row r="44" spans="1:8" ht="10.5">
      <c r="A44" s="6" t="s">
        <v>42</v>
      </c>
      <c r="B44" s="5"/>
      <c r="C44" s="5"/>
      <c r="D44" s="15" t="s">
        <v>40</v>
      </c>
      <c r="E44" s="15" t="s">
        <v>41</v>
      </c>
      <c r="F44" s="6"/>
      <c r="G44" s="6"/>
      <c r="H44" s="20"/>
    </row>
    <row r="45" spans="1:5" ht="10.5">
      <c r="A45" s="1" t="s">
        <v>26</v>
      </c>
      <c r="D45" s="10">
        <v>175</v>
      </c>
      <c r="E45" s="10"/>
    </row>
    <row r="46" spans="1:5" ht="10.5">
      <c r="A46" s="1" t="s">
        <v>27</v>
      </c>
      <c r="D46" s="10">
        <v>2124.95</v>
      </c>
      <c r="E46" s="10"/>
    </row>
    <row r="47" spans="1:5" ht="10.5">
      <c r="A47" s="1" t="s">
        <v>28</v>
      </c>
      <c r="D47" s="10"/>
      <c r="E47" s="10"/>
    </row>
    <row r="48" spans="1:5" ht="10.5">
      <c r="A48" s="1" t="s">
        <v>39</v>
      </c>
      <c r="D48" s="10">
        <f>15*30</f>
        <v>450</v>
      </c>
      <c r="E48" s="10"/>
    </row>
    <row r="49" spans="1:5" ht="10.5">
      <c r="A49" s="1" t="s">
        <v>77</v>
      </c>
      <c r="D49" s="10"/>
      <c r="E49" s="10"/>
    </row>
    <row r="50" spans="1:5" ht="10.5">
      <c r="A50" s="1" t="s">
        <v>78</v>
      </c>
      <c r="D50" s="10"/>
      <c r="E50" s="10"/>
    </row>
    <row r="51" spans="1:5" ht="10.5">
      <c r="A51" s="1" t="s">
        <v>85</v>
      </c>
      <c r="D51" s="10"/>
      <c r="E51" s="10">
        <v>0</v>
      </c>
    </row>
    <row r="52" spans="4:5" ht="10.5">
      <c r="D52" s="10"/>
      <c r="E52" s="10"/>
    </row>
    <row r="53" spans="1:5" ht="10.5">
      <c r="A53" s="9" t="s">
        <v>32</v>
      </c>
      <c r="D53" s="12">
        <f>SUM(D45:D52)</f>
        <v>2749.95</v>
      </c>
      <c r="E53" s="12">
        <f>SUM(E45:E52)</f>
        <v>0</v>
      </c>
    </row>
    <row r="54" spans="1:8" ht="10.5">
      <c r="A54" s="23" t="s">
        <v>108</v>
      </c>
      <c r="B54" s="24"/>
      <c r="C54" s="24"/>
      <c r="D54" s="25"/>
      <c r="E54" s="25"/>
      <c r="F54" s="24"/>
      <c r="G54" s="24"/>
      <c r="H54" s="26"/>
    </row>
    <row r="55" spans="1:5" ht="10.5">
      <c r="A55" s="1" t="s">
        <v>109</v>
      </c>
      <c r="D55" s="10" t="s">
        <v>110</v>
      </c>
      <c r="E55" s="10"/>
    </row>
    <row r="56" spans="1:5" ht="10.5">
      <c r="A56" s="1" t="s">
        <v>120</v>
      </c>
      <c r="D56" s="10" t="s">
        <v>111</v>
      </c>
      <c r="E56" s="10"/>
    </row>
    <row r="57" spans="1:5" ht="10.5">
      <c r="A57" s="1" t="s">
        <v>112</v>
      </c>
      <c r="D57" s="10" t="s">
        <v>113</v>
      </c>
      <c r="E57" s="10"/>
    </row>
    <row r="58" spans="1:5" ht="10.5">
      <c r="A58" s="1" t="s">
        <v>394</v>
      </c>
      <c r="D58" s="10" t="s">
        <v>395</v>
      </c>
      <c r="E58" s="10"/>
    </row>
    <row r="59" spans="1:5" ht="10.5">
      <c r="A59" s="1" t="s">
        <v>114</v>
      </c>
      <c r="D59" s="10" t="s">
        <v>116</v>
      </c>
      <c r="E59" s="12"/>
    </row>
    <row r="60" spans="1:5" ht="10.5">
      <c r="A60" s="1" t="s">
        <v>117</v>
      </c>
      <c r="D60" s="10" t="s">
        <v>115</v>
      </c>
      <c r="E60" s="12"/>
    </row>
    <row r="61" spans="1:5" ht="10.5">
      <c r="A61" s="1" t="s">
        <v>118</v>
      </c>
      <c r="D61" s="10" t="s">
        <v>119</v>
      </c>
      <c r="E61" s="12"/>
    </row>
    <row r="62" spans="4:5" ht="10.5">
      <c r="D62" s="12"/>
      <c r="E62" s="12"/>
    </row>
    <row r="63" spans="4:5" ht="10.5">
      <c r="D63" s="12"/>
      <c r="E63" s="12"/>
    </row>
    <row r="65" spans="1:8" ht="10.5">
      <c r="A65" s="6" t="s">
        <v>27</v>
      </c>
      <c r="B65" s="5"/>
      <c r="C65" s="5"/>
      <c r="D65" s="15"/>
      <c r="E65" s="15"/>
      <c r="F65" s="6"/>
      <c r="G65" s="6"/>
      <c r="H65" s="20"/>
    </row>
    <row r="66" spans="1:2" ht="10.5">
      <c r="A66" s="3" t="s">
        <v>56</v>
      </c>
      <c r="B66" s="3" t="s">
        <v>48</v>
      </c>
    </row>
    <row r="67" ht="10.5">
      <c r="A67" s="1" t="s">
        <v>49</v>
      </c>
    </row>
    <row r="68" ht="10.5">
      <c r="A68" s="1" t="s">
        <v>50</v>
      </c>
    </row>
    <row r="69" ht="10.5">
      <c r="A69" s="1" t="s">
        <v>55</v>
      </c>
    </row>
    <row r="70" ht="10.5">
      <c r="A70" s="1" t="s">
        <v>51</v>
      </c>
    </row>
    <row r="71" ht="10.5">
      <c r="A71" s="1" t="s">
        <v>52</v>
      </c>
    </row>
    <row r="72" ht="10.5">
      <c r="A72" s="1" t="s">
        <v>53</v>
      </c>
    </row>
    <row r="73" ht="10.5">
      <c r="A73" s="1" t="s">
        <v>54</v>
      </c>
    </row>
    <row r="75" spans="1:8" ht="10.5">
      <c r="A75" s="16" t="s">
        <v>79</v>
      </c>
      <c r="B75" s="5"/>
      <c r="C75" s="5"/>
      <c r="D75" s="5"/>
      <c r="E75" s="5"/>
      <c r="F75" s="5"/>
      <c r="G75" s="5"/>
      <c r="H75" s="18"/>
    </row>
    <row r="76" spans="1:2" ht="10.5">
      <c r="A76" s="1" t="s">
        <v>80</v>
      </c>
      <c r="B76" s="1" t="s">
        <v>81</v>
      </c>
    </row>
    <row r="77" spans="1:2" ht="10.5">
      <c r="A77" s="1" t="s">
        <v>82</v>
      </c>
      <c r="B77" s="1" t="s">
        <v>87</v>
      </c>
    </row>
    <row r="78" spans="1:2" ht="10.5">
      <c r="A78" s="1" t="s">
        <v>88</v>
      </c>
      <c r="B78" s="1" t="s">
        <v>89</v>
      </c>
    </row>
  </sheetData>
  <mergeCells count="21">
    <mergeCell ref="F7:H8"/>
    <mergeCell ref="B37:F37"/>
    <mergeCell ref="B33:F33"/>
    <mergeCell ref="B23:F23"/>
    <mergeCell ref="B24:F24"/>
    <mergeCell ref="B27:F27"/>
    <mergeCell ref="B42:F42"/>
    <mergeCell ref="B35:F35"/>
    <mergeCell ref="B41:F41"/>
    <mergeCell ref="B22:F22"/>
    <mergeCell ref="B38:F38"/>
    <mergeCell ref="B34:F34"/>
    <mergeCell ref="B26:F26"/>
    <mergeCell ref="B25:F25"/>
    <mergeCell ref="B39:F39"/>
    <mergeCell ref="B28:F28"/>
    <mergeCell ref="B40:F40"/>
    <mergeCell ref="B30:F30"/>
    <mergeCell ref="B29:F29"/>
    <mergeCell ref="B32:F32"/>
    <mergeCell ref="B31:F31"/>
  </mergeCells>
  <printOptions/>
  <pageMargins left="0.75" right="0.75" top="1" bottom="1" header="0.512" footer="0.512"/>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Matilde Kamiya</dc:creator>
  <cp:keywords/>
  <dc:description/>
  <cp:lastModifiedBy>tmorrX</cp:lastModifiedBy>
  <cp:lastPrinted>2003-09-05T22:38:38Z</cp:lastPrinted>
  <dcterms:created xsi:type="dcterms:W3CDTF">2002-12-06T23:56:19Z</dcterms:created>
  <dcterms:modified xsi:type="dcterms:W3CDTF">2005-06-15T23:00:11Z</dcterms:modified>
  <cp:category/>
  <cp:version/>
  <cp:contentType/>
  <cp:contentStatus/>
</cp:coreProperties>
</file>